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activeTab="1"/>
  </bookViews>
  <sheets>
    <sheet name="Definitions" sheetId="1" r:id="rId1"/>
    <sheet name="County Data" sheetId="2" r:id="rId2"/>
    <sheet name="Pop 2014" sheetId="3" r:id="rId3"/>
    <sheet name="Data notes" sheetId="4" r:id="rId4"/>
  </sheets>
  <calcPr calcId="145621"/>
</workbook>
</file>

<file path=xl/calcChain.xml><?xml version="1.0" encoding="utf-8"?>
<calcChain xmlns="http://schemas.openxmlformats.org/spreadsheetml/2006/main">
  <c r="M103" i="3" l="1"/>
  <c r="L103" i="3"/>
  <c r="K103" i="3"/>
  <c r="J103" i="3"/>
  <c r="I103" i="3"/>
  <c r="H103" i="3"/>
  <c r="G103" i="3"/>
  <c r="F103" i="3"/>
  <c r="E103" i="3"/>
  <c r="D103" i="3"/>
  <c r="C103" i="3"/>
  <c r="B103" i="3"/>
  <c r="Z103" i="2"/>
  <c r="Y103" i="2"/>
  <c r="X103" i="2"/>
  <c r="W103" i="2"/>
  <c r="V103" i="2"/>
  <c r="T103" i="2"/>
  <c r="R103" i="2"/>
  <c r="Q103" i="2"/>
  <c r="P103" i="2"/>
  <c r="L102" i="2"/>
  <c r="M102" i="2" s="1"/>
  <c r="L101" i="2"/>
  <c r="M101" i="2" s="1"/>
  <c r="L100" i="2"/>
  <c r="M100" i="2" s="1"/>
  <c r="L99" i="2"/>
  <c r="M99" i="2" s="1"/>
  <c r="L98" i="2"/>
  <c r="M98" i="2" s="1"/>
  <c r="L97" i="2"/>
  <c r="M97" i="2" s="1"/>
  <c r="L96" i="2"/>
  <c r="M96" i="2" s="1"/>
  <c r="L95" i="2"/>
  <c r="M95" i="2" s="1"/>
  <c r="L94" i="2"/>
  <c r="M94" i="2" s="1"/>
  <c r="L93" i="2"/>
  <c r="M93" i="2" s="1"/>
  <c r="L92" i="2"/>
  <c r="M92" i="2" s="1"/>
  <c r="L91" i="2"/>
  <c r="M91" i="2" s="1"/>
  <c r="L90" i="2"/>
  <c r="M90" i="2" s="1"/>
  <c r="L89" i="2"/>
  <c r="M89" i="2" s="1"/>
  <c r="L88" i="2"/>
  <c r="M88" i="2" s="1"/>
  <c r="L87" i="2"/>
  <c r="M87" i="2" s="1"/>
  <c r="L86" i="2"/>
  <c r="M86" i="2" s="1"/>
  <c r="L85" i="2"/>
  <c r="M85" i="2" s="1"/>
  <c r="L84" i="2"/>
  <c r="M84" i="2" s="1"/>
  <c r="L83" i="2"/>
  <c r="M83" i="2" s="1"/>
  <c r="L82" i="2"/>
  <c r="M82" i="2" s="1"/>
  <c r="L81" i="2"/>
  <c r="M81" i="2" s="1"/>
  <c r="L80" i="2"/>
  <c r="M80" i="2" s="1"/>
  <c r="L79" i="2"/>
  <c r="M79" i="2" s="1"/>
  <c r="L78" i="2"/>
  <c r="M78" i="2" s="1"/>
  <c r="L77" i="2"/>
  <c r="M77" i="2" s="1"/>
  <c r="L76" i="2"/>
  <c r="M76" i="2" s="1"/>
  <c r="L75" i="2"/>
  <c r="M75" i="2" s="1"/>
  <c r="L74" i="2"/>
  <c r="M74" i="2" s="1"/>
  <c r="L73" i="2"/>
  <c r="M73" i="2" s="1"/>
  <c r="L72" i="2"/>
  <c r="M72" i="2" s="1"/>
  <c r="L71" i="2"/>
  <c r="M71" i="2" s="1"/>
  <c r="L70" i="2"/>
  <c r="M70" i="2" s="1"/>
  <c r="L69" i="2"/>
  <c r="M69" i="2" s="1"/>
  <c r="L68" i="2"/>
  <c r="M68" i="2" s="1"/>
  <c r="L67" i="2"/>
  <c r="M67" i="2" s="1"/>
  <c r="L66" i="2"/>
  <c r="M66" i="2" s="1"/>
  <c r="L65" i="2"/>
  <c r="M65" i="2" s="1"/>
  <c r="L64" i="2"/>
  <c r="M64" i="2" s="1"/>
  <c r="L63" i="2"/>
  <c r="M63" i="2" s="1"/>
  <c r="L62" i="2"/>
  <c r="M62" i="2" s="1"/>
  <c r="L61" i="2"/>
  <c r="M61" i="2" s="1"/>
  <c r="L60" i="2"/>
  <c r="M60" i="2" s="1"/>
  <c r="L59" i="2"/>
  <c r="M59" i="2" s="1"/>
  <c r="L58" i="2"/>
  <c r="M58" i="2" s="1"/>
  <c r="L57" i="2"/>
  <c r="M57" i="2" s="1"/>
  <c r="L56" i="2"/>
  <c r="M56" i="2" s="1"/>
  <c r="L55" i="2"/>
  <c r="M55" i="2" s="1"/>
  <c r="L54" i="2"/>
  <c r="M54" i="2" s="1"/>
  <c r="L53" i="2"/>
  <c r="M53" i="2" s="1"/>
  <c r="L52" i="2"/>
  <c r="M52" i="2" s="1"/>
  <c r="L51" i="2"/>
  <c r="M51" i="2" s="1"/>
  <c r="L50" i="2"/>
  <c r="M50" i="2" s="1"/>
  <c r="L49" i="2"/>
  <c r="M49" i="2" s="1"/>
  <c r="L48" i="2"/>
  <c r="M48" i="2" s="1"/>
  <c r="L47" i="2"/>
  <c r="M47" i="2" s="1"/>
  <c r="L46" i="2"/>
  <c r="M46" i="2" s="1"/>
  <c r="L45" i="2"/>
  <c r="M45" i="2" s="1"/>
  <c r="L44" i="2"/>
  <c r="M44" i="2" s="1"/>
  <c r="L43" i="2"/>
  <c r="M43" i="2" s="1"/>
  <c r="L42" i="2"/>
  <c r="M42" i="2" s="1"/>
  <c r="L41" i="2"/>
  <c r="M41" i="2" s="1"/>
  <c r="L40" i="2"/>
  <c r="M40" i="2" s="1"/>
  <c r="L39" i="2"/>
  <c r="M39" i="2" s="1"/>
  <c r="L38" i="2"/>
  <c r="M38" i="2" s="1"/>
  <c r="L37" i="2"/>
  <c r="M37" i="2" s="1"/>
  <c r="L36" i="2"/>
  <c r="M36" i="2" s="1"/>
  <c r="L35" i="2"/>
  <c r="M35" i="2" s="1"/>
  <c r="L34" i="2"/>
  <c r="M34" i="2" s="1"/>
  <c r="L33" i="2"/>
  <c r="M33" i="2" s="1"/>
  <c r="L32" i="2"/>
  <c r="M32" i="2" s="1"/>
  <c r="L31" i="2"/>
  <c r="M31" i="2" s="1"/>
  <c r="L30" i="2"/>
  <c r="M30" i="2" s="1"/>
  <c r="L29" i="2"/>
  <c r="M29" i="2" s="1"/>
  <c r="L28" i="2"/>
  <c r="M28" i="2" s="1"/>
  <c r="L27" i="2"/>
  <c r="M27" i="2" s="1"/>
  <c r="L26" i="2"/>
  <c r="M26" i="2" s="1"/>
  <c r="L25" i="2"/>
  <c r="M25" i="2" s="1"/>
  <c r="L24" i="2"/>
  <c r="M24" i="2" s="1"/>
  <c r="L23" i="2"/>
  <c r="M23" i="2" s="1"/>
  <c r="L22" i="2"/>
  <c r="M22" i="2" s="1"/>
  <c r="L21" i="2"/>
  <c r="M21" i="2" s="1"/>
  <c r="L20" i="2"/>
  <c r="M20" i="2" s="1"/>
  <c r="L19" i="2"/>
  <c r="M19" i="2" s="1"/>
  <c r="M18" i="2"/>
  <c r="L18" i="2"/>
  <c r="M17" i="2"/>
  <c r="L17" i="2"/>
  <c r="M16" i="2"/>
  <c r="L16" i="2"/>
  <c r="M15" i="2"/>
  <c r="L15" i="2"/>
  <c r="M14" i="2"/>
  <c r="L14" i="2"/>
  <c r="M13" i="2"/>
  <c r="L13" i="2"/>
  <c r="M12" i="2"/>
  <c r="L12" i="2"/>
  <c r="M11" i="2"/>
  <c r="L11" i="2"/>
  <c r="M10" i="2"/>
  <c r="L10" i="2"/>
  <c r="M9" i="2"/>
  <c r="L9" i="2"/>
  <c r="M8" i="2"/>
  <c r="L8" i="2"/>
  <c r="M7" i="2"/>
  <c r="L7" i="2"/>
  <c r="M6" i="2"/>
  <c r="L6" i="2"/>
  <c r="M5" i="2"/>
  <c r="L5" i="2"/>
  <c r="M4" i="2"/>
  <c r="L4" i="2"/>
  <c r="M3" i="2"/>
  <c r="L3" i="2"/>
  <c r="K103" i="2"/>
  <c r="J103" i="2"/>
  <c r="I103" i="2"/>
  <c r="H103" i="2"/>
  <c r="G103" i="2"/>
  <c r="L103" i="2" s="1"/>
  <c r="M103" i="2" s="1"/>
  <c r="Q103" i="3" l="1"/>
  <c r="P103" i="3"/>
  <c r="O103" i="3"/>
  <c r="Q102" i="3"/>
  <c r="F102" i="2" s="1"/>
  <c r="U102" i="2" s="1"/>
  <c r="P102" i="3"/>
  <c r="E102" i="2" s="1"/>
  <c r="O102" i="3"/>
  <c r="D102" i="2" s="1"/>
  <c r="O102" i="2" s="1"/>
  <c r="Q101" i="3"/>
  <c r="F101" i="2" s="1"/>
  <c r="U101" i="2" s="1"/>
  <c r="P101" i="3"/>
  <c r="E101" i="2" s="1"/>
  <c r="O101" i="3"/>
  <c r="D101" i="2" s="1"/>
  <c r="O101" i="2" s="1"/>
  <c r="Q100" i="3"/>
  <c r="F100" i="2" s="1"/>
  <c r="U100" i="2" s="1"/>
  <c r="P100" i="3"/>
  <c r="E100" i="2" s="1"/>
  <c r="O100" i="3"/>
  <c r="D100" i="2" s="1"/>
  <c r="O100" i="2" s="1"/>
  <c r="Q99" i="3"/>
  <c r="F99" i="2" s="1"/>
  <c r="U99" i="2" s="1"/>
  <c r="P99" i="3"/>
  <c r="E99" i="2" s="1"/>
  <c r="O99" i="3"/>
  <c r="D99" i="2" s="1"/>
  <c r="O99" i="2" s="1"/>
  <c r="Q98" i="3"/>
  <c r="F98" i="2" s="1"/>
  <c r="U98" i="2" s="1"/>
  <c r="P98" i="3"/>
  <c r="E98" i="2" s="1"/>
  <c r="O98" i="3"/>
  <c r="D98" i="2" s="1"/>
  <c r="O98" i="2" s="1"/>
  <c r="Q97" i="3"/>
  <c r="F97" i="2" s="1"/>
  <c r="U97" i="2" s="1"/>
  <c r="P97" i="3"/>
  <c r="E97" i="2" s="1"/>
  <c r="O97" i="3"/>
  <c r="D97" i="2" s="1"/>
  <c r="O97" i="2" s="1"/>
  <c r="Q96" i="3"/>
  <c r="F96" i="2" s="1"/>
  <c r="U96" i="2" s="1"/>
  <c r="P96" i="3"/>
  <c r="E96" i="2" s="1"/>
  <c r="O96" i="3"/>
  <c r="D96" i="2" s="1"/>
  <c r="O96" i="2" s="1"/>
  <c r="Q95" i="3"/>
  <c r="F95" i="2" s="1"/>
  <c r="U95" i="2" s="1"/>
  <c r="P95" i="3"/>
  <c r="E95" i="2" s="1"/>
  <c r="O95" i="3"/>
  <c r="D95" i="2" s="1"/>
  <c r="O95" i="2" s="1"/>
  <c r="Q94" i="3"/>
  <c r="F94" i="2" s="1"/>
  <c r="U94" i="2" s="1"/>
  <c r="P94" i="3"/>
  <c r="E94" i="2" s="1"/>
  <c r="O94" i="3"/>
  <c r="D94" i="2" s="1"/>
  <c r="O94" i="2" s="1"/>
  <c r="Q93" i="3"/>
  <c r="F93" i="2" s="1"/>
  <c r="U93" i="2" s="1"/>
  <c r="P93" i="3"/>
  <c r="E93" i="2" s="1"/>
  <c r="O93" i="3"/>
  <c r="D93" i="2" s="1"/>
  <c r="O93" i="2" s="1"/>
  <c r="Q92" i="3"/>
  <c r="F92" i="2" s="1"/>
  <c r="U92" i="2" s="1"/>
  <c r="P92" i="3"/>
  <c r="E92" i="2" s="1"/>
  <c r="O92" i="3"/>
  <c r="D92" i="2" s="1"/>
  <c r="O92" i="2" s="1"/>
  <c r="Q91" i="3"/>
  <c r="F91" i="2" s="1"/>
  <c r="U91" i="2" s="1"/>
  <c r="P91" i="3"/>
  <c r="E91" i="2" s="1"/>
  <c r="O91" i="3"/>
  <c r="D91" i="2" s="1"/>
  <c r="O91" i="2" s="1"/>
  <c r="Q90" i="3"/>
  <c r="F90" i="2" s="1"/>
  <c r="U90" i="2" s="1"/>
  <c r="P90" i="3"/>
  <c r="E90" i="2" s="1"/>
  <c r="O90" i="3"/>
  <c r="D90" i="2" s="1"/>
  <c r="O90" i="2" s="1"/>
  <c r="Q89" i="3"/>
  <c r="F89" i="2" s="1"/>
  <c r="U89" i="2" s="1"/>
  <c r="P89" i="3"/>
  <c r="E89" i="2" s="1"/>
  <c r="O89" i="3"/>
  <c r="D89" i="2" s="1"/>
  <c r="O89" i="2" s="1"/>
  <c r="Q88" i="3"/>
  <c r="F88" i="2" s="1"/>
  <c r="U88" i="2" s="1"/>
  <c r="P88" i="3"/>
  <c r="E88" i="2" s="1"/>
  <c r="O88" i="3"/>
  <c r="D88" i="2" s="1"/>
  <c r="O88" i="2" s="1"/>
  <c r="Q87" i="3"/>
  <c r="F87" i="2" s="1"/>
  <c r="U87" i="2" s="1"/>
  <c r="P87" i="3"/>
  <c r="E87" i="2" s="1"/>
  <c r="O87" i="3"/>
  <c r="D87" i="2" s="1"/>
  <c r="O87" i="2" s="1"/>
  <c r="Q86" i="3"/>
  <c r="F86" i="2" s="1"/>
  <c r="U86" i="2" s="1"/>
  <c r="P86" i="3"/>
  <c r="E86" i="2" s="1"/>
  <c r="O86" i="3"/>
  <c r="D86" i="2" s="1"/>
  <c r="O86" i="2" s="1"/>
  <c r="Q85" i="3"/>
  <c r="F85" i="2" s="1"/>
  <c r="U85" i="2" s="1"/>
  <c r="P85" i="3"/>
  <c r="E85" i="2" s="1"/>
  <c r="O85" i="3"/>
  <c r="D85" i="2" s="1"/>
  <c r="O85" i="2" s="1"/>
  <c r="Q84" i="3"/>
  <c r="F84" i="2" s="1"/>
  <c r="U84" i="2" s="1"/>
  <c r="P84" i="3"/>
  <c r="E84" i="2" s="1"/>
  <c r="O84" i="3"/>
  <c r="D84" i="2" s="1"/>
  <c r="O84" i="2" s="1"/>
  <c r="Q83" i="3"/>
  <c r="F83" i="2" s="1"/>
  <c r="U83" i="2" s="1"/>
  <c r="P83" i="3"/>
  <c r="E83" i="2" s="1"/>
  <c r="O83" i="3"/>
  <c r="D83" i="2" s="1"/>
  <c r="O83" i="2" s="1"/>
  <c r="Q82" i="3"/>
  <c r="F82" i="2" s="1"/>
  <c r="U82" i="2" s="1"/>
  <c r="P82" i="3"/>
  <c r="E82" i="2" s="1"/>
  <c r="O82" i="3"/>
  <c r="D82" i="2" s="1"/>
  <c r="O82" i="2" s="1"/>
  <c r="Q81" i="3"/>
  <c r="F81" i="2" s="1"/>
  <c r="U81" i="2" s="1"/>
  <c r="P81" i="3"/>
  <c r="E81" i="2" s="1"/>
  <c r="O81" i="3"/>
  <c r="D81" i="2" s="1"/>
  <c r="O81" i="2" s="1"/>
  <c r="Q80" i="3"/>
  <c r="F80" i="2" s="1"/>
  <c r="U80" i="2" s="1"/>
  <c r="P80" i="3"/>
  <c r="E80" i="2" s="1"/>
  <c r="O80" i="3"/>
  <c r="D80" i="2" s="1"/>
  <c r="O80" i="2" s="1"/>
  <c r="Q79" i="3"/>
  <c r="F79" i="2" s="1"/>
  <c r="U79" i="2" s="1"/>
  <c r="P79" i="3"/>
  <c r="E79" i="2" s="1"/>
  <c r="O79" i="3"/>
  <c r="D79" i="2" s="1"/>
  <c r="O79" i="2" s="1"/>
  <c r="Q78" i="3"/>
  <c r="F78" i="2" s="1"/>
  <c r="U78" i="2" s="1"/>
  <c r="P78" i="3"/>
  <c r="E78" i="2" s="1"/>
  <c r="O78" i="3"/>
  <c r="D78" i="2" s="1"/>
  <c r="O78" i="2" s="1"/>
  <c r="Q77" i="3"/>
  <c r="F77" i="2" s="1"/>
  <c r="U77" i="2" s="1"/>
  <c r="P77" i="3"/>
  <c r="E77" i="2" s="1"/>
  <c r="O77" i="3"/>
  <c r="D77" i="2" s="1"/>
  <c r="O77" i="2" s="1"/>
  <c r="Q76" i="3"/>
  <c r="F76" i="2" s="1"/>
  <c r="U76" i="2" s="1"/>
  <c r="P76" i="3"/>
  <c r="E76" i="2" s="1"/>
  <c r="O76" i="3"/>
  <c r="D76" i="2" s="1"/>
  <c r="O76" i="2" s="1"/>
  <c r="Q75" i="3"/>
  <c r="F75" i="2" s="1"/>
  <c r="U75" i="2" s="1"/>
  <c r="P75" i="3"/>
  <c r="E75" i="2" s="1"/>
  <c r="O75" i="3"/>
  <c r="D75" i="2" s="1"/>
  <c r="O75" i="2" s="1"/>
  <c r="Q74" i="3"/>
  <c r="F74" i="2" s="1"/>
  <c r="U74" i="2" s="1"/>
  <c r="P74" i="3"/>
  <c r="E74" i="2" s="1"/>
  <c r="O74" i="3"/>
  <c r="D74" i="2" s="1"/>
  <c r="O74" i="2" s="1"/>
  <c r="Q73" i="3"/>
  <c r="F73" i="2" s="1"/>
  <c r="U73" i="2" s="1"/>
  <c r="P73" i="3"/>
  <c r="E73" i="2" s="1"/>
  <c r="O73" i="3"/>
  <c r="D73" i="2" s="1"/>
  <c r="O73" i="2" s="1"/>
  <c r="Q72" i="3"/>
  <c r="F72" i="2" s="1"/>
  <c r="U72" i="2" s="1"/>
  <c r="P72" i="3"/>
  <c r="E72" i="2" s="1"/>
  <c r="O72" i="3"/>
  <c r="D72" i="2" s="1"/>
  <c r="O72" i="2" s="1"/>
  <c r="Q71" i="3"/>
  <c r="F71" i="2" s="1"/>
  <c r="U71" i="2" s="1"/>
  <c r="P71" i="3"/>
  <c r="E71" i="2" s="1"/>
  <c r="O71" i="3"/>
  <c r="D71" i="2" s="1"/>
  <c r="O71" i="2" s="1"/>
  <c r="Q70" i="3"/>
  <c r="F70" i="2" s="1"/>
  <c r="U70" i="2" s="1"/>
  <c r="P70" i="3"/>
  <c r="E70" i="2" s="1"/>
  <c r="O70" i="3"/>
  <c r="D70" i="2" s="1"/>
  <c r="O70" i="2" s="1"/>
  <c r="Q69" i="3"/>
  <c r="F69" i="2" s="1"/>
  <c r="U69" i="2" s="1"/>
  <c r="P69" i="3"/>
  <c r="E69" i="2" s="1"/>
  <c r="O69" i="3"/>
  <c r="D69" i="2" s="1"/>
  <c r="O69" i="2" s="1"/>
  <c r="Q68" i="3"/>
  <c r="F68" i="2" s="1"/>
  <c r="U68" i="2" s="1"/>
  <c r="P68" i="3"/>
  <c r="E68" i="2" s="1"/>
  <c r="O68" i="3"/>
  <c r="D68" i="2" s="1"/>
  <c r="O68" i="2" s="1"/>
  <c r="Q67" i="3"/>
  <c r="F67" i="2" s="1"/>
  <c r="U67" i="2" s="1"/>
  <c r="P67" i="3"/>
  <c r="E67" i="2" s="1"/>
  <c r="O67" i="3"/>
  <c r="D67" i="2" s="1"/>
  <c r="O67" i="2" s="1"/>
  <c r="Q66" i="3"/>
  <c r="F66" i="2" s="1"/>
  <c r="U66" i="2" s="1"/>
  <c r="P66" i="3"/>
  <c r="E66" i="2" s="1"/>
  <c r="O66" i="3"/>
  <c r="D66" i="2" s="1"/>
  <c r="O66" i="2" s="1"/>
  <c r="Q65" i="3"/>
  <c r="F65" i="2" s="1"/>
  <c r="U65" i="2" s="1"/>
  <c r="P65" i="3"/>
  <c r="E65" i="2" s="1"/>
  <c r="O65" i="3"/>
  <c r="D65" i="2" s="1"/>
  <c r="O65" i="2" s="1"/>
  <c r="Q64" i="3"/>
  <c r="F64" i="2" s="1"/>
  <c r="U64" i="2" s="1"/>
  <c r="P64" i="3"/>
  <c r="E64" i="2" s="1"/>
  <c r="O64" i="3"/>
  <c r="D64" i="2" s="1"/>
  <c r="O64" i="2" s="1"/>
  <c r="Q63" i="3"/>
  <c r="F63" i="2" s="1"/>
  <c r="U63" i="2" s="1"/>
  <c r="P63" i="3"/>
  <c r="E63" i="2" s="1"/>
  <c r="O63" i="3"/>
  <c r="D63" i="2" s="1"/>
  <c r="O63" i="2" s="1"/>
  <c r="Q62" i="3"/>
  <c r="F62" i="2" s="1"/>
  <c r="U62" i="2" s="1"/>
  <c r="P62" i="3"/>
  <c r="E62" i="2" s="1"/>
  <c r="O62" i="3"/>
  <c r="D62" i="2" s="1"/>
  <c r="O62" i="2" s="1"/>
  <c r="Q61" i="3"/>
  <c r="F61" i="2" s="1"/>
  <c r="U61" i="2" s="1"/>
  <c r="P61" i="3"/>
  <c r="E61" i="2" s="1"/>
  <c r="O61" i="3"/>
  <c r="D61" i="2" s="1"/>
  <c r="O61" i="2" s="1"/>
  <c r="Q60" i="3"/>
  <c r="F60" i="2" s="1"/>
  <c r="U60" i="2" s="1"/>
  <c r="P60" i="3"/>
  <c r="E60" i="2" s="1"/>
  <c r="O60" i="3"/>
  <c r="D60" i="2" s="1"/>
  <c r="O60" i="2" s="1"/>
  <c r="Q59" i="3"/>
  <c r="F59" i="2" s="1"/>
  <c r="U59" i="2" s="1"/>
  <c r="P59" i="3"/>
  <c r="E59" i="2" s="1"/>
  <c r="O59" i="3"/>
  <c r="D59" i="2" s="1"/>
  <c r="O59" i="2" s="1"/>
  <c r="Q58" i="3"/>
  <c r="F58" i="2" s="1"/>
  <c r="U58" i="2" s="1"/>
  <c r="P58" i="3"/>
  <c r="E58" i="2" s="1"/>
  <c r="O58" i="3"/>
  <c r="D58" i="2" s="1"/>
  <c r="O58" i="2" s="1"/>
  <c r="Q57" i="3"/>
  <c r="F57" i="2" s="1"/>
  <c r="U57" i="2" s="1"/>
  <c r="P57" i="3"/>
  <c r="E57" i="2" s="1"/>
  <c r="O57" i="3"/>
  <c r="D57" i="2" s="1"/>
  <c r="O57" i="2" s="1"/>
  <c r="Q56" i="3"/>
  <c r="F56" i="2" s="1"/>
  <c r="U56" i="2" s="1"/>
  <c r="P56" i="3"/>
  <c r="E56" i="2" s="1"/>
  <c r="O56" i="3"/>
  <c r="D56" i="2" s="1"/>
  <c r="O56" i="2" s="1"/>
  <c r="Q55" i="3"/>
  <c r="F55" i="2" s="1"/>
  <c r="U55" i="2" s="1"/>
  <c r="P55" i="3"/>
  <c r="E55" i="2" s="1"/>
  <c r="O55" i="3"/>
  <c r="D55" i="2" s="1"/>
  <c r="O55" i="2" s="1"/>
  <c r="Q54" i="3"/>
  <c r="F54" i="2" s="1"/>
  <c r="U54" i="2" s="1"/>
  <c r="P54" i="3"/>
  <c r="E54" i="2" s="1"/>
  <c r="O54" i="3"/>
  <c r="D54" i="2" s="1"/>
  <c r="O54" i="2" s="1"/>
  <c r="Q53" i="3"/>
  <c r="F53" i="2" s="1"/>
  <c r="U53" i="2" s="1"/>
  <c r="P53" i="3"/>
  <c r="E53" i="2" s="1"/>
  <c r="O53" i="3"/>
  <c r="D53" i="2" s="1"/>
  <c r="O53" i="2" s="1"/>
  <c r="Q52" i="3"/>
  <c r="F52" i="2" s="1"/>
  <c r="U52" i="2" s="1"/>
  <c r="P52" i="3"/>
  <c r="E52" i="2" s="1"/>
  <c r="O52" i="3"/>
  <c r="D52" i="2" s="1"/>
  <c r="O52" i="2" s="1"/>
  <c r="Q51" i="3"/>
  <c r="F51" i="2" s="1"/>
  <c r="U51" i="2" s="1"/>
  <c r="P51" i="3"/>
  <c r="E51" i="2" s="1"/>
  <c r="O51" i="3"/>
  <c r="D51" i="2" s="1"/>
  <c r="O51" i="2" s="1"/>
  <c r="Q50" i="3"/>
  <c r="F50" i="2" s="1"/>
  <c r="U50" i="2" s="1"/>
  <c r="P50" i="3"/>
  <c r="E50" i="2" s="1"/>
  <c r="O50" i="3"/>
  <c r="D50" i="2" s="1"/>
  <c r="O50" i="2" s="1"/>
  <c r="Q49" i="3"/>
  <c r="F49" i="2" s="1"/>
  <c r="U49" i="2" s="1"/>
  <c r="P49" i="3"/>
  <c r="E49" i="2" s="1"/>
  <c r="O49" i="3"/>
  <c r="D49" i="2" s="1"/>
  <c r="O49" i="2" s="1"/>
  <c r="Q48" i="3"/>
  <c r="F48" i="2" s="1"/>
  <c r="U48" i="2" s="1"/>
  <c r="P48" i="3"/>
  <c r="E48" i="2" s="1"/>
  <c r="O48" i="3"/>
  <c r="D48" i="2" s="1"/>
  <c r="O48" i="2" s="1"/>
  <c r="Q47" i="3"/>
  <c r="F47" i="2" s="1"/>
  <c r="U47" i="2" s="1"/>
  <c r="P47" i="3"/>
  <c r="E47" i="2" s="1"/>
  <c r="O47" i="3"/>
  <c r="D47" i="2" s="1"/>
  <c r="O47" i="2" s="1"/>
  <c r="Q46" i="3"/>
  <c r="F46" i="2" s="1"/>
  <c r="U46" i="2" s="1"/>
  <c r="P46" i="3"/>
  <c r="E46" i="2" s="1"/>
  <c r="O46" i="3"/>
  <c r="D46" i="2" s="1"/>
  <c r="O46" i="2" s="1"/>
  <c r="Q45" i="3"/>
  <c r="F45" i="2" s="1"/>
  <c r="U45" i="2" s="1"/>
  <c r="P45" i="3"/>
  <c r="E45" i="2" s="1"/>
  <c r="O45" i="3"/>
  <c r="D45" i="2" s="1"/>
  <c r="O45" i="2" s="1"/>
  <c r="Q44" i="3"/>
  <c r="F44" i="2" s="1"/>
  <c r="U44" i="2" s="1"/>
  <c r="P44" i="3"/>
  <c r="E44" i="2" s="1"/>
  <c r="O44" i="3"/>
  <c r="D44" i="2" s="1"/>
  <c r="O44" i="2" s="1"/>
  <c r="Q43" i="3"/>
  <c r="F43" i="2" s="1"/>
  <c r="U43" i="2" s="1"/>
  <c r="P43" i="3"/>
  <c r="E43" i="2" s="1"/>
  <c r="O43" i="3"/>
  <c r="D43" i="2" s="1"/>
  <c r="O43" i="2" s="1"/>
  <c r="Q42" i="3"/>
  <c r="F42" i="2" s="1"/>
  <c r="U42" i="2" s="1"/>
  <c r="P42" i="3"/>
  <c r="E42" i="2" s="1"/>
  <c r="O42" i="3"/>
  <c r="D42" i="2" s="1"/>
  <c r="O42" i="2" s="1"/>
  <c r="Q41" i="3"/>
  <c r="F41" i="2" s="1"/>
  <c r="U41" i="2" s="1"/>
  <c r="P41" i="3"/>
  <c r="E41" i="2" s="1"/>
  <c r="O41" i="3"/>
  <c r="D41" i="2" s="1"/>
  <c r="O41" i="2" s="1"/>
  <c r="Q40" i="3"/>
  <c r="F40" i="2" s="1"/>
  <c r="U40" i="2" s="1"/>
  <c r="P40" i="3"/>
  <c r="E40" i="2" s="1"/>
  <c r="O40" i="3"/>
  <c r="D40" i="2" s="1"/>
  <c r="O40" i="2" s="1"/>
  <c r="Q39" i="3"/>
  <c r="F39" i="2" s="1"/>
  <c r="U39" i="2" s="1"/>
  <c r="P39" i="3"/>
  <c r="E39" i="2" s="1"/>
  <c r="O39" i="3"/>
  <c r="D39" i="2" s="1"/>
  <c r="O39" i="2" s="1"/>
  <c r="Q38" i="3"/>
  <c r="F38" i="2" s="1"/>
  <c r="U38" i="2" s="1"/>
  <c r="P38" i="3"/>
  <c r="E38" i="2" s="1"/>
  <c r="O38" i="3"/>
  <c r="D38" i="2" s="1"/>
  <c r="O38" i="2" s="1"/>
  <c r="Q37" i="3"/>
  <c r="F37" i="2" s="1"/>
  <c r="U37" i="2" s="1"/>
  <c r="P37" i="3"/>
  <c r="E37" i="2" s="1"/>
  <c r="O37" i="3"/>
  <c r="D37" i="2" s="1"/>
  <c r="O37" i="2" s="1"/>
  <c r="Q36" i="3"/>
  <c r="F36" i="2" s="1"/>
  <c r="U36" i="2" s="1"/>
  <c r="P36" i="3"/>
  <c r="E36" i="2" s="1"/>
  <c r="O36" i="3"/>
  <c r="D36" i="2" s="1"/>
  <c r="O36" i="2" s="1"/>
  <c r="Q35" i="3"/>
  <c r="F35" i="2" s="1"/>
  <c r="U35" i="2" s="1"/>
  <c r="P35" i="3"/>
  <c r="E35" i="2" s="1"/>
  <c r="O35" i="3"/>
  <c r="D35" i="2" s="1"/>
  <c r="O35" i="2" s="1"/>
  <c r="Q34" i="3"/>
  <c r="F34" i="2" s="1"/>
  <c r="U34" i="2" s="1"/>
  <c r="P34" i="3"/>
  <c r="E34" i="2" s="1"/>
  <c r="O34" i="3"/>
  <c r="D34" i="2" s="1"/>
  <c r="O34" i="2" s="1"/>
  <c r="Q33" i="3"/>
  <c r="F33" i="2" s="1"/>
  <c r="U33" i="2" s="1"/>
  <c r="P33" i="3"/>
  <c r="E33" i="2" s="1"/>
  <c r="O33" i="3"/>
  <c r="D33" i="2" s="1"/>
  <c r="O33" i="2" s="1"/>
  <c r="Q32" i="3"/>
  <c r="F32" i="2" s="1"/>
  <c r="U32" i="2" s="1"/>
  <c r="P32" i="3"/>
  <c r="E32" i="2" s="1"/>
  <c r="O32" i="3"/>
  <c r="D32" i="2" s="1"/>
  <c r="O32" i="2" s="1"/>
  <c r="Q31" i="3"/>
  <c r="F31" i="2" s="1"/>
  <c r="U31" i="2" s="1"/>
  <c r="P31" i="3"/>
  <c r="E31" i="2" s="1"/>
  <c r="O31" i="3"/>
  <c r="D31" i="2" s="1"/>
  <c r="O31" i="2" s="1"/>
  <c r="Q30" i="3"/>
  <c r="F30" i="2" s="1"/>
  <c r="U30" i="2" s="1"/>
  <c r="P30" i="3"/>
  <c r="E30" i="2" s="1"/>
  <c r="O30" i="3"/>
  <c r="D30" i="2" s="1"/>
  <c r="O30" i="2" s="1"/>
  <c r="Q29" i="3"/>
  <c r="F29" i="2" s="1"/>
  <c r="U29" i="2" s="1"/>
  <c r="P29" i="3"/>
  <c r="E29" i="2" s="1"/>
  <c r="O29" i="3"/>
  <c r="D29" i="2" s="1"/>
  <c r="O29" i="2" s="1"/>
  <c r="Q28" i="3"/>
  <c r="F28" i="2" s="1"/>
  <c r="U28" i="2" s="1"/>
  <c r="P28" i="3"/>
  <c r="E28" i="2" s="1"/>
  <c r="O28" i="3"/>
  <c r="D28" i="2" s="1"/>
  <c r="O28" i="2" s="1"/>
  <c r="Q27" i="3"/>
  <c r="F27" i="2" s="1"/>
  <c r="U27" i="2" s="1"/>
  <c r="P27" i="3"/>
  <c r="E27" i="2" s="1"/>
  <c r="O27" i="3"/>
  <c r="D27" i="2" s="1"/>
  <c r="O27" i="2" s="1"/>
  <c r="Q26" i="3"/>
  <c r="F26" i="2" s="1"/>
  <c r="U26" i="2" s="1"/>
  <c r="P26" i="3"/>
  <c r="E26" i="2" s="1"/>
  <c r="O26" i="3"/>
  <c r="D26" i="2" s="1"/>
  <c r="O26" i="2" s="1"/>
  <c r="Q25" i="3"/>
  <c r="F25" i="2" s="1"/>
  <c r="U25" i="2" s="1"/>
  <c r="P25" i="3"/>
  <c r="E25" i="2" s="1"/>
  <c r="O25" i="3"/>
  <c r="D25" i="2" s="1"/>
  <c r="O25" i="2" s="1"/>
  <c r="Q24" i="3"/>
  <c r="F24" i="2" s="1"/>
  <c r="U24" i="2" s="1"/>
  <c r="P24" i="3"/>
  <c r="E24" i="2" s="1"/>
  <c r="O24" i="3"/>
  <c r="D24" i="2" s="1"/>
  <c r="O24" i="2" s="1"/>
  <c r="Q23" i="3"/>
  <c r="F23" i="2" s="1"/>
  <c r="U23" i="2" s="1"/>
  <c r="P23" i="3"/>
  <c r="E23" i="2" s="1"/>
  <c r="O23" i="3"/>
  <c r="D23" i="2" s="1"/>
  <c r="O23" i="2" s="1"/>
  <c r="Q22" i="3"/>
  <c r="F22" i="2" s="1"/>
  <c r="U22" i="2" s="1"/>
  <c r="P22" i="3"/>
  <c r="E22" i="2" s="1"/>
  <c r="O22" i="3"/>
  <c r="D22" i="2" s="1"/>
  <c r="O22" i="2" s="1"/>
  <c r="Q21" i="3"/>
  <c r="F21" i="2" s="1"/>
  <c r="U21" i="2" s="1"/>
  <c r="P21" i="3"/>
  <c r="E21" i="2" s="1"/>
  <c r="O21" i="3"/>
  <c r="D21" i="2" s="1"/>
  <c r="O21" i="2" s="1"/>
  <c r="Q20" i="3"/>
  <c r="F20" i="2" s="1"/>
  <c r="U20" i="2" s="1"/>
  <c r="P20" i="3"/>
  <c r="E20" i="2" s="1"/>
  <c r="O20" i="3"/>
  <c r="D20" i="2" s="1"/>
  <c r="O20" i="2" s="1"/>
  <c r="Q19" i="3"/>
  <c r="F19" i="2" s="1"/>
  <c r="U19" i="2" s="1"/>
  <c r="P19" i="3"/>
  <c r="E19" i="2" s="1"/>
  <c r="O19" i="3"/>
  <c r="D19" i="2" s="1"/>
  <c r="O19" i="2" s="1"/>
  <c r="Q18" i="3"/>
  <c r="F18" i="2" s="1"/>
  <c r="U18" i="2" s="1"/>
  <c r="P18" i="3"/>
  <c r="E18" i="2" s="1"/>
  <c r="O18" i="3"/>
  <c r="D18" i="2" s="1"/>
  <c r="O18" i="2" s="1"/>
  <c r="Q17" i="3"/>
  <c r="F17" i="2" s="1"/>
  <c r="U17" i="2" s="1"/>
  <c r="P17" i="3"/>
  <c r="E17" i="2" s="1"/>
  <c r="O17" i="3"/>
  <c r="D17" i="2" s="1"/>
  <c r="O17" i="2" s="1"/>
  <c r="Q16" i="3"/>
  <c r="F16" i="2" s="1"/>
  <c r="U16" i="2" s="1"/>
  <c r="P16" i="3"/>
  <c r="E16" i="2" s="1"/>
  <c r="O16" i="3"/>
  <c r="D16" i="2" s="1"/>
  <c r="O16" i="2" s="1"/>
  <c r="Q15" i="3"/>
  <c r="F15" i="2" s="1"/>
  <c r="U15" i="2" s="1"/>
  <c r="P15" i="3"/>
  <c r="E15" i="2" s="1"/>
  <c r="O15" i="3"/>
  <c r="D15" i="2" s="1"/>
  <c r="O15" i="2" s="1"/>
  <c r="Q14" i="3"/>
  <c r="F14" i="2" s="1"/>
  <c r="U14" i="2" s="1"/>
  <c r="P14" i="3"/>
  <c r="E14" i="2" s="1"/>
  <c r="O14" i="3"/>
  <c r="D14" i="2" s="1"/>
  <c r="O14" i="2" s="1"/>
  <c r="Q13" i="3"/>
  <c r="F13" i="2" s="1"/>
  <c r="U13" i="2" s="1"/>
  <c r="P13" i="3"/>
  <c r="E13" i="2" s="1"/>
  <c r="O13" i="3"/>
  <c r="D13" i="2" s="1"/>
  <c r="O13" i="2" s="1"/>
  <c r="Q12" i="3"/>
  <c r="F12" i="2" s="1"/>
  <c r="U12" i="2" s="1"/>
  <c r="P12" i="3"/>
  <c r="E12" i="2" s="1"/>
  <c r="O12" i="3"/>
  <c r="D12" i="2" s="1"/>
  <c r="O12" i="2" s="1"/>
  <c r="Q11" i="3"/>
  <c r="F11" i="2" s="1"/>
  <c r="U11" i="2" s="1"/>
  <c r="P11" i="3"/>
  <c r="E11" i="2" s="1"/>
  <c r="O11" i="3"/>
  <c r="D11" i="2" s="1"/>
  <c r="O11" i="2" s="1"/>
  <c r="Q10" i="3"/>
  <c r="F10" i="2" s="1"/>
  <c r="U10" i="2" s="1"/>
  <c r="P10" i="3"/>
  <c r="E10" i="2" s="1"/>
  <c r="O10" i="3"/>
  <c r="D10" i="2" s="1"/>
  <c r="O10" i="2" s="1"/>
  <c r="Q9" i="3"/>
  <c r="F9" i="2" s="1"/>
  <c r="U9" i="2" s="1"/>
  <c r="P9" i="3"/>
  <c r="E9" i="2" s="1"/>
  <c r="O9" i="3"/>
  <c r="D9" i="2" s="1"/>
  <c r="O9" i="2" s="1"/>
  <c r="Q8" i="3"/>
  <c r="F8" i="2" s="1"/>
  <c r="U8" i="2" s="1"/>
  <c r="P8" i="3"/>
  <c r="E8" i="2" s="1"/>
  <c r="O8" i="3"/>
  <c r="D8" i="2" s="1"/>
  <c r="O8" i="2" s="1"/>
  <c r="Q7" i="3"/>
  <c r="F7" i="2" s="1"/>
  <c r="U7" i="2" s="1"/>
  <c r="P7" i="3"/>
  <c r="E7" i="2" s="1"/>
  <c r="O7" i="3"/>
  <c r="D7" i="2" s="1"/>
  <c r="O7" i="2" s="1"/>
  <c r="Q6" i="3"/>
  <c r="F6" i="2" s="1"/>
  <c r="U6" i="2" s="1"/>
  <c r="P6" i="3"/>
  <c r="E6" i="2" s="1"/>
  <c r="O6" i="3"/>
  <c r="D6" i="2" s="1"/>
  <c r="O6" i="2" s="1"/>
  <c r="Q5" i="3"/>
  <c r="F5" i="2" s="1"/>
  <c r="U5" i="2" s="1"/>
  <c r="P5" i="3"/>
  <c r="E5" i="2" s="1"/>
  <c r="O5" i="3"/>
  <c r="D5" i="2" s="1"/>
  <c r="O5" i="2" s="1"/>
  <c r="Q4" i="3"/>
  <c r="F4" i="2" s="1"/>
  <c r="U4" i="2" s="1"/>
  <c r="P4" i="3"/>
  <c r="E4" i="2" s="1"/>
  <c r="O4" i="3"/>
  <c r="D4" i="2" s="1"/>
  <c r="O4" i="2" s="1"/>
  <c r="Q3" i="3"/>
  <c r="F3" i="2" s="1"/>
  <c r="P3" i="3"/>
  <c r="E3" i="2" s="1"/>
  <c r="O3" i="3"/>
  <c r="D3" i="2" s="1"/>
  <c r="U3" i="2" l="1"/>
  <c r="F103" i="2"/>
  <c r="U103" i="2" s="1"/>
  <c r="S4" i="2"/>
  <c r="N4" i="2"/>
  <c r="S8" i="2"/>
  <c r="N8" i="2"/>
  <c r="S12" i="2"/>
  <c r="N12" i="2"/>
  <c r="S14" i="2"/>
  <c r="N14" i="2"/>
  <c r="S18" i="2"/>
  <c r="N18" i="2"/>
  <c r="S22" i="2"/>
  <c r="N22" i="2"/>
  <c r="S26" i="2"/>
  <c r="N26" i="2"/>
  <c r="N3" i="2"/>
  <c r="S3" i="2"/>
  <c r="E103" i="2"/>
  <c r="S5" i="2"/>
  <c r="N5" i="2"/>
  <c r="S7" i="2"/>
  <c r="N7" i="2"/>
  <c r="S9" i="2"/>
  <c r="N9" i="2"/>
  <c r="N11" i="2"/>
  <c r="S11" i="2"/>
  <c r="N13" i="2"/>
  <c r="S13" i="2"/>
  <c r="N15" i="2"/>
  <c r="S15" i="2"/>
  <c r="S17" i="2"/>
  <c r="N17" i="2"/>
  <c r="N19" i="2"/>
  <c r="S19" i="2"/>
  <c r="S21" i="2"/>
  <c r="N21" i="2"/>
  <c r="S23" i="2"/>
  <c r="N23" i="2"/>
  <c r="S25" i="2"/>
  <c r="N25" i="2"/>
  <c r="N27" i="2"/>
  <c r="S27" i="2"/>
  <c r="S29" i="2"/>
  <c r="N29" i="2"/>
  <c r="S31" i="2"/>
  <c r="N31" i="2"/>
  <c r="S33" i="2"/>
  <c r="N33" i="2"/>
  <c r="S35" i="2"/>
  <c r="N35" i="2"/>
  <c r="N37" i="2"/>
  <c r="S37" i="2"/>
  <c r="N39" i="2"/>
  <c r="S39" i="2"/>
  <c r="N41" i="2"/>
  <c r="S41" i="2"/>
  <c r="N43" i="2"/>
  <c r="S43" i="2"/>
  <c r="N45" i="2"/>
  <c r="S45" i="2"/>
  <c r="S47" i="2"/>
  <c r="N47" i="2"/>
  <c r="S49" i="2"/>
  <c r="N49" i="2"/>
  <c r="S51" i="2"/>
  <c r="N51" i="2"/>
  <c r="S53" i="2"/>
  <c r="N53" i="2"/>
  <c r="N55" i="2"/>
  <c r="S55" i="2"/>
  <c r="N57" i="2"/>
  <c r="S57" i="2"/>
  <c r="N59" i="2"/>
  <c r="S59" i="2"/>
  <c r="N61" i="2"/>
  <c r="S61" i="2"/>
  <c r="N63" i="2"/>
  <c r="S63" i="2"/>
  <c r="S65" i="2"/>
  <c r="N65" i="2"/>
  <c r="N67" i="2"/>
  <c r="S67" i="2"/>
  <c r="S69" i="2"/>
  <c r="N69" i="2"/>
  <c r="S71" i="2"/>
  <c r="N71" i="2"/>
  <c r="S73" i="2"/>
  <c r="N73" i="2"/>
  <c r="N75" i="2"/>
  <c r="S75" i="2"/>
  <c r="N77" i="2"/>
  <c r="S77" i="2"/>
  <c r="S79" i="2"/>
  <c r="N79" i="2"/>
  <c r="S81" i="2"/>
  <c r="N81" i="2"/>
  <c r="S83" i="2"/>
  <c r="N83" i="2"/>
  <c r="N85" i="2"/>
  <c r="S85" i="2"/>
  <c r="N87" i="2"/>
  <c r="S87" i="2"/>
  <c r="S89" i="2"/>
  <c r="N89" i="2"/>
  <c r="N91" i="2"/>
  <c r="S91" i="2"/>
  <c r="N93" i="2"/>
  <c r="S93" i="2"/>
  <c r="N95" i="2"/>
  <c r="S95" i="2"/>
  <c r="N97" i="2"/>
  <c r="S97" i="2"/>
  <c r="N99" i="2"/>
  <c r="S99" i="2"/>
  <c r="N101" i="2"/>
  <c r="S101" i="2"/>
  <c r="O3" i="2"/>
  <c r="D103" i="2"/>
  <c r="O103" i="2" s="1"/>
  <c r="S6" i="2"/>
  <c r="N6" i="2"/>
  <c r="S10" i="2"/>
  <c r="N10" i="2"/>
  <c r="S16" i="2"/>
  <c r="N16" i="2"/>
  <c r="S20" i="2"/>
  <c r="N20" i="2"/>
  <c r="S24" i="2"/>
  <c r="N24" i="2"/>
  <c r="S28" i="2"/>
  <c r="N28" i="2"/>
  <c r="S30" i="2"/>
  <c r="N30" i="2"/>
  <c r="S32" i="2"/>
  <c r="N32" i="2"/>
  <c r="S34" i="2"/>
  <c r="N34" i="2"/>
  <c r="S36" i="2"/>
  <c r="N36" i="2"/>
  <c r="S38" i="2"/>
  <c r="N38" i="2"/>
  <c r="S40" i="2"/>
  <c r="N40" i="2"/>
  <c r="S42" i="2"/>
  <c r="N42" i="2"/>
  <c r="S44" i="2"/>
  <c r="N44" i="2"/>
  <c r="S46" i="2"/>
  <c r="N46" i="2"/>
  <c r="S48" i="2"/>
  <c r="N48" i="2"/>
  <c r="S50" i="2"/>
  <c r="N50" i="2"/>
  <c r="S52" i="2"/>
  <c r="N52" i="2"/>
  <c r="S54" i="2"/>
  <c r="N54" i="2"/>
  <c r="S56" i="2"/>
  <c r="N56" i="2"/>
  <c r="S58" i="2"/>
  <c r="N58" i="2"/>
  <c r="S60" i="2"/>
  <c r="N60" i="2"/>
  <c r="S62" i="2"/>
  <c r="N62" i="2"/>
  <c r="S64" i="2"/>
  <c r="N64" i="2"/>
  <c r="S66" i="2"/>
  <c r="N66" i="2"/>
  <c r="S68" i="2"/>
  <c r="N68" i="2"/>
  <c r="S70" i="2"/>
  <c r="N70" i="2"/>
  <c r="S72" i="2"/>
  <c r="N72" i="2"/>
  <c r="S74" i="2"/>
  <c r="N74" i="2"/>
  <c r="S76" i="2"/>
  <c r="N76" i="2"/>
  <c r="S78" i="2"/>
  <c r="N78" i="2"/>
  <c r="S80" i="2"/>
  <c r="N80" i="2"/>
  <c r="S82" i="2"/>
  <c r="N82" i="2"/>
  <c r="S84" i="2"/>
  <c r="N84" i="2"/>
  <c r="S86" i="2"/>
  <c r="N86" i="2"/>
  <c r="S88" i="2"/>
  <c r="N88" i="2"/>
  <c r="S90" i="2"/>
  <c r="N90" i="2"/>
  <c r="S92" i="2"/>
  <c r="N92" i="2"/>
  <c r="S94" i="2"/>
  <c r="N94" i="2"/>
  <c r="S96" i="2"/>
  <c r="N96" i="2"/>
  <c r="S98" i="2"/>
  <c r="N98" i="2"/>
  <c r="S100" i="2"/>
  <c r="N100" i="2"/>
  <c r="S102" i="2"/>
  <c r="N102" i="2"/>
  <c r="N103" i="2" l="1"/>
  <c r="S103" i="2"/>
</calcChain>
</file>

<file path=xl/sharedStrings.xml><?xml version="1.0" encoding="utf-8"?>
<sst xmlns="http://schemas.openxmlformats.org/spreadsheetml/2006/main" count="427" uniqueCount="195">
  <si>
    <t>Term</t>
  </si>
  <si>
    <t>Definition</t>
  </si>
  <si>
    <t>Reference</t>
  </si>
  <si>
    <t>County</t>
  </si>
  <si>
    <t>County of the event: offense on a complaint; county that admitted a juvenile to detention, or committed a juvenile to a YDC or transferred a juvenile to superior court</t>
  </si>
  <si>
    <t>n/a</t>
  </si>
  <si>
    <t>Area</t>
  </si>
  <si>
    <r>
      <t>DPS has four managerial areas in the state</t>
    </r>
    <r>
      <rPr>
        <sz val="11"/>
        <color indexed="30"/>
        <rFont val="Calibri"/>
        <family val="2"/>
      </rPr>
      <t xml:space="preserve">: </t>
    </r>
    <r>
      <rPr>
        <sz val="11"/>
        <rFont val="Calibri"/>
        <family val="2"/>
      </rPr>
      <t>West, Piedmont, Central and East.</t>
    </r>
  </si>
  <si>
    <t>District</t>
  </si>
  <si>
    <t>Judicial district</t>
  </si>
  <si>
    <t>Juvenile Population Ages 6-17</t>
  </si>
  <si>
    <t>Ages eligible for detention and ages eligible for status offenses</t>
  </si>
  <si>
    <t>§ 7B-1501 (27)</t>
  </si>
  <si>
    <t>Juvenile Population Ages 6-15</t>
  </si>
  <si>
    <t>Ages eligible for complaints in juvenile justice, that would be crimes if the individual was an adult</t>
  </si>
  <si>
    <t>§ 7B-1501 (7)</t>
  </si>
  <si>
    <t>Juvenile Population Ages 10-17</t>
  </si>
  <si>
    <t xml:space="preserve">Ages eligible for commitment to a Youth Development Center (YDC) </t>
  </si>
  <si>
    <t>§ 7B-2513</t>
  </si>
  <si>
    <t>Violent Class A - E</t>
  </si>
  <si>
    <t>Person and violent offenses (i.e., robbery, kidnapping, attempted murder, etc.)</t>
  </si>
  <si>
    <t>NC GS Chapter 14</t>
  </si>
  <si>
    <t>Serious Class F - I, A1</t>
  </si>
  <si>
    <t>F-I felony class - serious property or weapons offenses; A1 misdemeanors - assaults</t>
  </si>
  <si>
    <t>Minor Class 1 - 3</t>
  </si>
  <si>
    <t>Misdemeanor classes (i.e., shoplifting, communicating threats, disorderly conduct at school, etc.)</t>
  </si>
  <si>
    <t>Infraction</t>
  </si>
  <si>
    <t>Non-criminal violation of law, punishable by up to a $100 fine (i.e. motorcycle/moped violation, riding a bicycle/skating in a public area, etc.)</t>
  </si>
  <si>
    <t xml:space="preserve">§14‑3.1.  </t>
  </si>
  <si>
    <t>Status</t>
  </si>
  <si>
    <t>Offenses that are not crimes if committed by adults (i.e., truancy, running away from home, ungovernable). The terms "status" and "undisciplined" are interchangeable.</t>
  </si>
  <si>
    <t>Total Delinquent Complaints</t>
  </si>
  <si>
    <t>Sum of delinquent complaints received</t>
  </si>
  <si>
    <t>Total Complaints</t>
  </si>
  <si>
    <t>Delinquent, undisciplined, infractions and status offenses summed</t>
  </si>
  <si>
    <t>Undisciplined Rate per 1,000 Age 6 to 17</t>
  </si>
  <si>
    <t>Rate of undisciplined complaints per 1,000 youth age 6-17</t>
  </si>
  <si>
    <t>Delinquent Rate per 1,000 Age 6 to 15</t>
  </si>
  <si>
    <t>Juvenile crime rate - Rate of delinquent offenses per 1,000 youth age 6-15 (# of delinquent complaints / youth population 6-15) * 1000</t>
  </si>
  <si>
    <t>Number of Juveniles Transferred to Superior Court</t>
  </si>
  <si>
    <t>Distinct juveniles transferred to the adult criminal justice system</t>
  </si>
  <si>
    <t>§ 7B‑2200</t>
  </si>
  <si>
    <t>Distinct Juveniles Detained*</t>
  </si>
  <si>
    <t>Number of individual youths placed in detention</t>
  </si>
  <si>
    <t>§ 7B‑1501 (8)</t>
  </si>
  <si>
    <t>Detention Admissions**, ***</t>
  </si>
  <si>
    <t>Number of times individual youths were placed in detention</t>
  </si>
  <si>
    <t>Detention Admission Rate</t>
  </si>
  <si>
    <t xml:space="preserve">Rate of Detention Admissions per 1,000 youth age 6-17. </t>
  </si>
  <si>
    <t>YDC Commitments</t>
  </si>
  <si>
    <t>Commitment to DPS for a period of at least six months. DPS's YDCs are secure custody facilties with a therapeutic program focus.</t>
  </si>
  <si>
    <t>YDC Commitment Rate per 1,000 youth Age 10-17</t>
  </si>
  <si>
    <t>Rate of YDC commitments per 1,000 youth age 10-17 (# commitments / youth population 10-17) * 1000</t>
  </si>
  <si>
    <t>JCPC Youth Served</t>
  </si>
  <si>
    <t>Youth served during the previous fiscal year in programs supported by Juvenile Crime Prevention Councils (JCPCs)</t>
  </si>
  <si>
    <t>§ 143B-851</t>
  </si>
  <si>
    <t>Eckerd Youth Served</t>
  </si>
  <si>
    <t>Youth served during the previous fiscal year in Eckerd programs - community-based and residential programs</t>
  </si>
  <si>
    <t>MJH Youth Served</t>
  </si>
  <si>
    <t>Group homes for juveniles with a thereapeutic/skill-building program focus</t>
  </si>
  <si>
    <t>POPULATION AGE GROUPS</t>
  </si>
  <si>
    <t>COMPLAINTS RECEIVED</t>
  </si>
  <si>
    <t>RATES</t>
  </si>
  <si>
    <t>SUPERIOR COURT TRANSFERS</t>
  </si>
  <si>
    <t>DETENTION</t>
  </si>
  <si>
    <t>YDC COMMITMENTS</t>
  </si>
  <si>
    <t>COMMUNITY PROGRAMS</t>
  </si>
  <si>
    <t>Distinct Juveniles Detained* **</t>
  </si>
  <si>
    <t>Detention Admissions***</t>
  </si>
  <si>
    <t>Alternatives to Commitment Youth Served</t>
  </si>
  <si>
    <t>JCPC Endorsed Level II Programs Youth Served</t>
  </si>
  <si>
    <t>Alamance</t>
  </si>
  <si>
    <t>Central</t>
  </si>
  <si>
    <t>Alexander</t>
  </si>
  <si>
    <t>Piedmont</t>
  </si>
  <si>
    <t>Alleghany</t>
  </si>
  <si>
    <t>West</t>
  </si>
  <si>
    <t>Anson</t>
  </si>
  <si>
    <t>Ashe</t>
  </si>
  <si>
    <t>Avery</t>
  </si>
  <si>
    <t>Beaufort</t>
  </si>
  <si>
    <t>East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</si>
  <si>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</si>
  <si>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</si>
  <si>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</si>
  <si>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</si>
  <si>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</si>
  <si>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</si>
  <si>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</si>
  <si>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</si>
  <si>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</si>
  <si>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</si>
  <si>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</si>
  <si>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</si>
  <si>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</si>
  <si>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</si>
  <si>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</si>
  <si>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</si>
  <si>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</si>
  <si>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</si>
  <si>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</si>
  <si>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</si>
  <si>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</si>
  <si>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</si>
  <si>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</si>
  <si>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</si>
  <si>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</si>
  <si>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</si>
  <si>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</si>
  <si>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</si>
  <si>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</si>
  <si>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</si>
  <si>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</si>
  <si>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</si>
  <si>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</si>
  <si>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</si>
  <si>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</si>
  <si>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</si>
  <si>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</si>
  <si>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</si>
  <si>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</si>
  <si>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</si>
  <si>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</si>
  <si>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</si>
  <si>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</si>
  <si>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</si>
  <si>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</si>
  <si>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</si>
  <si>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</si>
  <si>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</si>
  <si>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</si>
  <si>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</si>
  <si>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</si>
  <si>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</si>
  <si>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</si>
  <si>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</si>
  <si>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</si>
  <si>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</si>
  <si>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</si>
  <si>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</si>
  <si>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</si>
  <si>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</si>
  <si>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</si>
  <si>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</si>
  <si>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</si>
  <si>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</si>
  <si>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</si>
  <si>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</si>
  <si>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</si>
  <si>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</si>
  <si>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</si>
  <si>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</si>
  <si>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</si>
  <si>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</si>
  <si>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</si>
  <si>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</si>
  <si>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</si>
  <si>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</si>
  <si>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</si>
  <si>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</si>
  <si>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</si>
  <si>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</si>
  <si>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</si>
  <si>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</si>
  <si>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</si>
  <si>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</si>
  <si>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</si>
  <si>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</si>
  <si>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</si>
  <si>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</si>
  <si>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</si>
  <si>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</si>
  <si>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</si>
  <si>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</si>
  <si>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</si>
  <si>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STATE</t>
  </si>
  <si>
    <t>Ages 6-15</t>
  </si>
  <si>
    <t>Ages 6-17</t>
  </si>
  <si>
    <t>Ages 10-17</t>
  </si>
  <si>
    <t xml:space="preserve">DETENTION: </t>
  </si>
  <si>
    <t>*"Distinct" in the County Databook is determined by county counts. For juveniles who were admitted to detention with secure custody orders from different counties, they are counted in all counties where secure custody orders originated.</t>
  </si>
  <si>
    <t>***Admissions are the number of times all juveniles were admitted to detention from each respective county. This data does not include transfers between centers (within the detention system).</t>
  </si>
  <si>
    <t>State Detention Admissions are the sum total of  county admissions</t>
  </si>
  <si>
    <t>COMMUNITY PROGRAMS:</t>
  </si>
  <si>
    <t>Data Sources:</t>
  </si>
  <si>
    <t>Data Source Column V: https://www.ncdps.gov/div/JJ/DPS_JCPC_Special_Provisions_%20Report_2015_2_1.pdf</t>
  </si>
  <si>
    <t>Data Source Juvenile Data: NC JOIN</t>
  </si>
  <si>
    <t>Community Based Contractual Programs Youth Served</t>
  </si>
  <si>
    <t>Residential Contractual Programs Youth Served</t>
  </si>
  <si>
    <t>Use the certified population from the prior July (e.g., Use 07/2014 figures for CY 2015 data)</t>
  </si>
  <si>
    <t>All Community Programs data are defined as "youth served", not admissions during the 2014-15 school/fiscal year.</t>
  </si>
  <si>
    <t>Population Data Source: https://ncosbm.s3.amazonaws.com/s3fs-public/demog/countytotals_singleage_2014.html</t>
  </si>
  <si>
    <t>JCPC Youth Served+</t>
  </si>
  <si>
    <t>+ Data are for fiscal year 2014-2015.</t>
  </si>
  <si>
    <t>** Statewide Distinct Juveniles Detained does not include 11 juveniles from the Cherokee Nation who entered 17 times.</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</si>
</sst>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indexed="8"/>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1"/>
      <color indexed="8"/>
      <name val="Calibri"/>
      <family val="2"/>
    </font>
    <font>
      <b/>
      <sz val="10"/>
      <name val="Arial"/>
      <family val="2"/>
    </font>
    <font>
      <sz val="11"/>
      <name val="Calibri"/>
      <family val="2"/>
    </font>
    <font>
      <sz val="10"/>
      <color indexed="8"/>
      <name val="Calibri"/>
      <family val="2"/>
    </font>
    <font>
      <b/>
      <sz val="10"/>
      <color indexed="9"/>
      <name val="Arial, Helvetica, sans-serif"/>
    </font>
    <font>
      <sz val="10"/>
      <color indexed="8"/>
      <name val="Arial, Helvetica, sans-serif"/>
    </font>
    <font>
      <sz val="11"/>
      <color indexed="30"/>
      <name val="Calibri"/>
      <family val="2"/>
    </font>
    <font>
      <sz val="10"/>
      <name val="Arial"/>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FFF00"/>
        <bgColor indexed="64"/>
      </patternFill>
    </fill>
    <fill>
      <patternFill patternType="solid">
        <fgColor rgb="FFC5D9F1"/>
        <bgColor indexed="64"/>
      </patternFill>
    </fill>
    <fill>
      <patternFill patternType="solid">
        <fgColor rgb="FF92D050"/>
        <bgColor indexed="64"/>
      </patternFill>
    </fill>
    <fill>
      <patternFill patternType="solid">
        <fgColor rgb="FFD8E4BC"/>
        <bgColor indexed="64"/>
      </patternFill>
    </fill>
    <fill>
      <patternFill patternType="solid">
        <fgColor rgb="FFF2DCDB"/>
        <bgColor indexed="64"/>
      </patternFill>
    </fill>
    <fill>
      <patternFill patternType="solid">
        <fgColor rgb="FFC4BD97"/>
        <bgColor indexed="64"/>
      </patternFill>
    </fill>
    <fill>
      <patternFill patternType="solid">
        <fgColor rgb="FFCCC0DA"/>
        <bgColor indexed="64"/>
      </patternFill>
    </fill>
    <fill>
      <patternFill patternType="solid">
        <fgColor rgb="FF6495ED"/>
        <bgColor indexed="64"/>
      </patternFill>
    </fill>
    <fill>
      <patternFill patternType="solid">
        <fgColor rgb="FFFFFFFF"/>
        <bgColor indexed="64"/>
      </patternFill>
    </fill>
    <fill>
      <patternFill patternType="solid">
        <fgColor rgb="FFFFCC00"/>
        <bgColor indexed="64"/>
      </patternFill>
    </fill>
    <fill>
      <patternFill patternType="solid">
        <fgColor rgb="FFCC99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64">
    <xf numFmtId="0" fontId="0" fillId="0" borderId="0" xfId="0"/>
    <xf numFmtId="0" fontId="19" fillId="33" borderId="10" xfId="42" applyFont="1" applyFill="1" applyBorder="1" applyAlignment="1">
      <alignment horizontal="center"/>
    </xf>
    <xf numFmtId="0" fontId="19" fillId="33" borderId="10" xfId="42" applyFont="1" applyFill="1" applyBorder="1" applyAlignment="1">
      <alignment horizontal="center" wrapText="1"/>
    </xf>
    <xf numFmtId="0" fontId="18" fillId="0" borderId="10" xfId="42" applyFont="1" applyFill="1" applyBorder="1" applyAlignment="1">
      <alignment horizontal="left"/>
    </xf>
    <xf numFmtId="0" fontId="18" fillId="0" borderId="10" xfId="42" applyFill="1" applyBorder="1" applyAlignment="1">
      <alignment wrapText="1"/>
    </xf>
    <xf numFmtId="0" fontId="18" fillId="0" borderId="10" xfId="42" applyFill="1" applyBorder="1" applyAlignment="1">
      <alignment horizontal="left"/>
    </xf>
    <xf numFmtId="0" fontId="18" fillId="0" borderId="10" xfId="42" applyFont="1" applyFill="1" applyBorder="1" applyAlignment="1">
      <alignment horizontal="left" wrapText="1"/>
    </xf>
    <xf numFmtId="0" fontId="18" fillId="0" borderId="10" xfId="42" applyFill="1" applyBorder="1"/>
    <xf numFmtId="0" fontId="21" fillId="0" borderId="10" xfId="42" applyFont="1" applyFill="1" applyBorder="1" applyAlignment="1">
      <alignment wrapText="1"/>
    </xf>
    <xf numFmtId="0" fontId="21" fillId="0" borderId="10" xfId="42" applyFont="1" applyFill="1" applyBorder="1"/>
    <xf numFmtId="0" fontId="22" fillId="0" borderId="10" xfId="42" applyFont="1" applyFill="1" applyBorder="1" applyAlignment="1">
      <alignment horizontal="left" wrapText="1"/>
    </xf>
    <xf numFmtId="0" fontId="19" fillId="0" borderId="0" xfId="0" applyFont="1" applyAlignment="1">
      <alignment wrapText="1"/>
    </xf>
    <xf numFmtId="0" fontId="19" fillId="0" borderId="10" xfId="0" applyFont="1" applyBorder="1" applyAlignment="1">
      <alignment wrapText="1"/>
    </xf>
    <xf numFmtId="0" fontId="19" fillId="37" borderId="10" xfId="0" applyFont="1" applyFill="1" applyBorder="1" applyAlignment="1">
      <alignment horizontal="center" wrapText="1"/>
    </xf>
    <xf numFmtId="0" fontId="19" fillId="0" borderId="0" xfId="0" applyFont="1" applyAlignment="1">
      <alignment horizontal="center" wrapText="1"/>
    </xf>
    <xf numFmtId="0" fontId="19" fillId="0" borderId="10" xfId="0" applyFont="1" applyBorder="1" applyAlignment="1">
      <alignment horizontal="center" wrapText="1"/>
    </xf>
    <xf numFmtId="0" fontId="0" fillId="0" borderId="10" xfId="0" applyBorder="1"/>
    <xf numFmtId="0" fontId="23" fillId="41" borderId="10" xfId="0" applyNumberFormat="1" applyFont="1" applyFill="1" applyBorder="1" applyAlignment="1" applyProtection="1">
      <alignment horizontal="center" wrapText="1"/>
    </xf>
    <xf numFmtId="16" fontId="0" fillId="0" borderId="10" xfId="0" applyNumberFormat="1" applyBorder="1"/>
    <xf numFmtId="0" fontId="24" fillId="42" borderId="10" xfId="0" applyNumberFormat="1" applyFont="1" applyFill="1" applyBorder="1" applyAlignment="1" applyProtection="1">
      <alignment horizontal="left" wrapText="1"/>
    </xf>
    <xf numFmtId="0" fontId="24" fillId="42" borderId="10" xfId="0" applyNumberFormat="1" applyFont="1" applyFill="1" applyBorder="1" applyAlignment="1" applyProtection="1">
      <alignment horizontal="right" wrapText="1"/>
    </xf>
    <xf numFmtId="0" fontId="0" fillId="0" borderId="0" xfId="0" applyAlignment="1">
      <alignment vertical="top"/>
    </xf>
    <xf numFmtId="0" fontId="0" fillId="0" borderId="14" xfId="0" applyBorder="1" applyAlignment="1">
      <alignment horizontal="left" vertical="top" wrapText="1"/>
    </xf>
    <xf numFmtId="0" fontId="0" fillId="0" borderId="13" xfId="0" applyBorder="1" applyAlignment="1">
      <alignment horizontal="left" vertical="top" wrapText="1"/>
    </xf>
    <xf numFmtId="0" fontId="0" fillId="0" borderId="0" xfId="0" applyBorder="1" applyAlignment="1">
      <alignment horizontal="left" wrapText="1"/>
    </xf>
    <xf numFmtId="0" fontId="0" fillId="0" borderId="0" xfId="0" applyBorder="1" applyAlignment="1">
      <alignment horizontal="left"/>
    </xf>
    <xf numFmtId="0" fontId="0" fillId="36" borderId="0" xfId="0" applyFill="1"/>
    <xf numFmtId="0" fontId="0" fillId="34" borderId="0" xfId="0" applyFill="1"/>
    <xf numFmtId="3" fontId="0" fillId="0" borderId="0" xfId="0" applyNumberFormat="1"/>
    <xf numFmtId="0" fontId="20" fillId="0" borderId="0" xfId="0" applyFont="1" applyFill="1" applyBorder="1" applyAlignment="1">
      <alignment horizontal="center"/>
    </xf>
    <xf numFmtId="0" fontId="26" fillId="0" borderId="0" xfId="0" applyFont="1" applyFill="1" applyBorder="1" applyAlignment="1">
      <alignment horizontal="left"/>
    </xf>
    <xf numFmtId="0" fontId="19" fillId="40" borderId="12" xfId="0" applyFont="1" applyFill="1" applyBorder="1" applyAlignment="1">
      <alignment horizontal="center" wrapText="1"/>
    </xf>
    <xf numFmtId="0" fontId="19" fillId="40" borderId="14" xfId="0" applyFont="1" applyFill="1" applyBorder="1" applyAlignment="1">
      <alignment horizontal="center" wrapText="1"/>
    </xf>
    <xf numFmtId="0" fontId="19" fillId="40" borderId="13" xfId="0" applyFont="1" applyFill="1" applyBorder="1" applyAlignment="1">
      <alignment horizontal="center" wrapText="1"/>
    </xf>
    <xf numFmtId="0" fontId="19" fillId="34" borderId="12" xfId="0" applyFont="1" applyFill="1" applyBorder="1" applyAlignment="1">
      <alignment horizontal="center" wrapText="1"/>
    </xf>
    <xf numFmtId="0" fontId="19" fillId="34" borderId="14" xfId="0" applyFont="1" applyFill="1" applyBorder="1" applyAlignment="1">
      <alignment horizontal="center" wrapText="1"/>
    </xf>
    <xf numFmtId="0" fontId="19" fillId="34" borderId="13" xfId="0" applyFont="1" applyFill="1" applyBorder="1" applyAlignment="1">
      <alignment horizontal="center" wrapText="1"/>
    </xf>
    <xf numFmtId="0" fontId="19" fillId="35" borderId="12" xfId="0" applyFont="1" applyFill="1" applyBorder="1" applyAlignment="1">
      <alignment horizontal="center" wrapText="1"/>
    </xf>
    <xf numFmtId="0" fontId="19" fillId="35" borderId="14" xfId="0" applyFont="1" applyFill="1" applyBorder="1" applyAlignment="1">
      <alignment horizontal="center" wrapText="1"/>
    </xf>
    <xf numFmtId="0" fontId="19" fillId="35" borderId="13" xfId="0" applyFont="1" applyFill="1" applyBorder="1" applyAlignment="1">
      <alignment horizontal="center" wrapText="1"/>
    </xf>
    <xf numFmtId="0" fontId="19" fillId="36" borderId="12" xfId="0" applyFont="1" applyFill="1" applyBorder="1" applyAlignment="1">
      <alignment horizontal="center" wrapText="1"/>
    </xf>
    <xf numFmtId="0" fontId="19" fillId="36" borderId="13" xfId="0" applyFont="1" applyFill="1" applyBorder="1" applyAlignment="1">
      <alignment horizontal="center" wrapText="1"/>
    </xf>
    <xf numFmtId="0" fontId="19" fillId="38" borderId="12" xfId="0" applyFont="1" applyFill="1" applyBorder="1" applyAlignment="1">
      <alignment horizontal="center" wrapText="1"/>
    </xf>
    <xf numFmtId="0" fontId="19" fillId="38" borderId="14" xfId="0" applyFont="1" applyFill="1" applyBorder="1" applyAlignment="1">
      <alignment horizontal="center" wrapText="1"/>
    </xf>
    <xf numFmtId="0" fontId="19" fillId="38" borderId="13" xfId="0" applyFont="1" applyFill="1" applyBorder="1" applyAlignment="1">
      <alignment horizontal="center" wrapText="1"/>
    </xf>
    <xf numFmtId="0" fontId="19" fillId="39" borderId="12" xfId="0" applyFont="1" applyFill="1" applyBorder="1" applyAlignment="1">
      <alignment horizontal="center" wrapText="1"/>
    </xf>
    <xf numFmtId="0" fontId="19" fillId="39" borderId="13" xfId="0" applyFont="1" applyFill="1" applyBorder="1" applyAlignment="1">
      <alignment horizontal="center" wrapText="1"/>
    </xf>
    <xf numFmtId="0" fontId="19" fillId="0" borderId="12" xfId="0" applyFont="1" applyBorder="1" applyAlignment="1">
      <alignment horizontal="center"/>
    </xf>
    <xf numFmtId="0" fontId="19" fillId="0" borderId="14" xfId="0" applyFont="1" applyBorder="1" applyAlignment="1">
      <alignment horizontal="center"/>
    </xf>
    <xf numFmtId="0" fontId="19" fillId="0" borderId="13" xfId="0" applyFont="1" applyBorder="1" applyAlignment="1">
      <alignment horizontal="center"/>
    </xf>
    <xf numFmtId="0" fontId="20" fillId="43" borderId="15" xfId="0" applyFont="1" applyFill="1" applyBorder="1" applyAlignment="1">
      <alignment horizontal="center"/>
    </xf>
    <xf numFmtId="0" fontId="20" fillId="43" borderId="16" xfId="0" applyFont="1" applyFill="1" applyBorder="1" applyAlignment="1">
      <alignment horizontal="center"/>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3" xfId="0" applyBorder="1" applyAlignment="1">
      <alignment horizontal="left" vertical="top" wrapText="1"/>
    </xf>
    <xf numFmtId="0" fontId="20" fillId="44" borderId="11" xfId="0" applyFont="1" applyFill="1" applyBorder="1" applyAlignment="1">
      <alignment horizontal="center"/>
    </xf>
    <xf numFmtId="0" fontId="20" fillId="44" borderId="0" xfId="0" applyFont="1" applyFill="1" applyBorder="1" applyAlignment="1">
      <alignment horizontal="center"/>
    </xf>
    <xf numFmtId="0" fontId="20" fillId="44" borderId="17" xfId="0" applyFont="1" applyFill="1" applyBorder="1" applyAlignment="1">
      <alignment horizontal="center"/>
    </xf>
    <xf numFmtId="0" fontId="0" fillId="0" borderId="12" xfId="0" applyBorder="1" applyAlignment="1">
      <alignment horizontal="left"/>
    </xf>
    <xf numFmtId="0" fontId="0" fillId="0" borderId="14" xfId="0" applyBorder="1" applyAlignment="1">
      <alignment horizontal="left"/>
    </xf>
    <xf numFmtId="0" fontId="0" fillId="0" borderId="13" xfId="0" applyBorder="1" applyAlignment="1">
      <alignment horizontal="left"/>
    </xf>
    <xf numFmtId="0" fontId="0" fillId="0" borderId="10" xfId="0" applyBorder="1" applyProtection="1"/>
    <xf numFmtId="3" fontId="0" fillId="0" borderId="10" xfId="0" applyNumberFormat="1" applyBorder="1" applyProtection="1"/>
    <xf numFmtId="2" fontId="0" fillId="0" borderId="10" xfId="0" applyNumberFormat="1" applyBorder="1" applyProtection="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election activeCell="F10" sqref="F10"/>
    </sheetView>
  </sheetViews>
  <sheetFormatPr defaultRowHeight="15" customHeight="1"/>
  <cols>
    <col min="1" max="1" width="36.5703125" customWidth="1"/>
    <col min="2" max="2" width="81" customWidth="1"/>
    <col min="3" max="3" width="17.28515625" customWidth="1"/>
  </cols>
  <sheetData>
    <row r="1" spans="1:3" ht="30" customHeight="1">
      <c r="A1" s="1" t="s">
        <v>0</v>
      </c>
      <c r="B1" s="2" t="s">
        <v>1</v>
      </c>
      <c r="C1" s="1" t="s">
        <v>2</v>
      </c>
    </row>
    <row r="2" spans="1:3" ht="28.5" customHeight="1">
      <c r="A2" s="3" t="s">
        <v>3</v>
      </c>
      <c r="B2" s="4" t="s">
        <v>4</v>
      </c>
      <c r="C2" s="3" t="s">
        <v>5</v>
      </c>
    </row>
    <row r="3" spans="1:3" ht="15" customHeight="1">
      <c r="A3" s="3" t="s">
        <v>6</v>
      </c>
      <c r="B3" s="4" t="s">
        <v>7</v>
      </c>
      <c r="C3" s="5" t="s">
        <v>5</v>
      </c>
    </row>
    <row r="4" spans="1:3" ht="15" customHeight="1">
      <c r="A4" s="3" t="s">
        <v>8</v>
      </c>
      <c r="B4" s="4" t="s">
        <v>9</v>
      </c>
      <c r="C4" s="5" t="s">
        <v>5</v>
      </c>
    </row>
    <row r="5" spans="1:3" ht="15" customHeight="1">
      <c r="A5" s="6" t="s">
        <v>10</v>
      </c>
      <c r="B5" s="4" t="s">
        <v>11</v>
      </c>
      <c r="C5" s="7" t="s">
        <v>12</v>
      </c>
    </row>
    <row r="6" spans="1:3" ht="45" customHeight="1">
      <c r="A6" s="6" t="s">
        <v>13</v>
      </c>
      <c r="B6" s="4" t="s">
        <v>14</v>
      </c>
      <c r="C6" s="7" t="s">
        <v>15</v>
      </c>
    </row>
    <row r="7" spans="1:3" ht="15" customHeight="1">
      <c r="A7" s="6" t="s">
        <v>16</v>
      </c>
      <c r="B7" s="8" t="s">
        <v>17</v>
      </c>
      <c r="C7" s="7" t="s">
        <v>18</v>
      </c>
    </row>
    <row r="8" spans="1:3" ht="30" customHeight="1">
      <c r="A8" s="6" t="s">
        <v>19</v>
      </c>
      <c r="B8" s="4" t="s">
        <v>20</v>
      </c>
      <c r="C8" s="7" t="s">
        <v>21</v>
      </c>
    </row>
    <row r="9" spans="1:3" ht="30" customHeight="1">
      <c r="A9" s="6" t="s">
        <v>22</v>
      </c>
      <c r="B9" s="4" t="s">
        <v>23</v>
      </c>
      <c r="C9" s="7" t="s">
        <v>21</v>
      </c>
    </row>
    <row r="10" spans="1:3" ht="30" customHeight="1">
      <c r="A10" s="6" t="s">
        <v>24</v>
      </c>
      <c r="B10" s="4" t="s">
        <v>25</v>
      </c>
      <c r="C10" s="7" t="s">
        <v>21</v>
      </c>
    </row>
    <row r="11" spans="1:3" ht="30" customHeight="1">
      <c r="A11" s="6" t="s">
        <v>26</v>
      </c>
      <c r="B11" s="4" t="s">
        <v>27</v>
      </c>
      <c r="C11" s="9" t="s">
        <v>28</v>
      </c>
    </row>
    <row r="12" spans="1:3" ht="30" customHeight="1">
      <c r="A12" s="6" t="s">
        <v>29</v>
      </c>
      <c r="B12" s="4" t="s">
        <v>30</v>
      </c>
      <c r="C12" s="7" t="s">
        <v>12</v>
      </c>
    </row>
    <row r="13" spans="1:3" ht="30" customHeight="1">
      <c r="A13" s="6" t="s">
        <v>31</v>
      </c>
      <c r="B13" s="4" t="s">
        <v>32</v>
      </c>
      <c r="C13" s="7" t="s">
        <v>15</v>
      </c>
    </row>
    <row r="14" spans="1:3" ht="15" customHeight="1">
      <c r="A14" s="6" t="s">
        <v>33</v>
      </c>
      <c r="B14" s="4" t="s">
        <v>34</v>
      </c>
      <c r="C14" s="7" t="s">
        <v>5</v>
      </c>
    </row>
    <row r="15" spans="1:3" ht="30" customHeight="1">
      <c r="A15" s="6" t="s">
        <v>35</v>
      </c>
      <c r="B15" s="4" t="s">
        <v>36</v>
      </c>
      <c r="C15" s="7" t="s">
        <v>5</v>
      </c>
    </row>
    <row r="16" spans="1:3" ht="30" customHeight="1">
      <c r="A16" s="6" t="s">
        <v>37</v>
      </c>
      <c r="B16" s="4" t="s">
        <v>38</v>
      </c>
      <c r="C16" s="7" t="s">
        <v>5</v>
      </c>
    </row>
    <row r="17" spans="1:3" ht="30" customHeight="1">
      <c r="A17" s="6" t="s">
        <v>39</v>
      </c>
      <c r="B17" s="4" t="s">
        <v>40</v>
      </c>
      <c r="C17" s="7" t="s">
        <v>41</v>
      </c>
    </row>
    <row r="18" spans="1:3" ht="26.25" customHeight="1">
      <c r="A18" s="10" t="s">
        <v>42</v>
      </c>
      <c r="B18" s="4" t="s">
        <v>43</v>
      </c>
      <c r="C18" s="7" t="s">
        <v>44</v>
      </c>
    </row>
    <row r="19" spans="1:3" ht="26.25" customHeight="1">
      <c r="A19" s="10" t="s">
        <v>45</v>
      </c>
      <c r="B19" s="4" t="s">
        <v>46</v>
      </c>
      <c r="C19" s="7" t="s">
        <v>5</v>
      </c>
    </row>
    <row r="20" spans="1:3" ht="26.25" customHeight="1">
      <c r="A20" s="10" t="s">
        <v>47</v>
      </c>
      <c r="B20" s="4" t="s">
        <v>48</v>
      </c>
      <c r="C20" s="7" t="s">
        <v>5</v>
      </c>
    </row>
    <row r="21" spans="1:3" ht="30" customHeight="1">
      <c r="A21" s="6" t="s">
        <v>49</v>
      </c>
      <c r="B21" s="4" t="s">
        <v>50</v>
      </c>
      <c r="C21" s="7" t="s">
        <v>18</v>
      </c>
    </row>
    <row r="22" spans="1:3" ht="30" customHeight="1">
      <c r="A22" s="6" t="s">
        <v>51</v>
      </c>
      <c r="B22" s="4" t="s">
        <v>52</v>
      </c>
      <c r="C22" s="7" t="s">
        <v>5</v>
      </c>
    </row>
    <row r="23" spans="1:3" ht="30" customHeight="1">
      <c r="A23" s="6" t="s">
        <v>53</v>
      </c>
      <c r="B23" s="4" t="s">
        <v>54</v>
      </c>
      <c r="C23" s="7" t="s">
        <v>55</v>
      </c>
    </row>
    <row r="24" spans="1:3" ht="29.25" customHeight="1">
      <c r="A24" s="6" t="s">
        <v>56</v>
      </c>
      <c r="B24" s="4" t="s">
        <v>57</v>
      </c>
      <c r="C24" s="7" t="s">
        <v>5</v>
      </c>
    </row>
    <row r="25" spans="1:3" ht="15" customHeight="1">
      <c r="A25" s="6" t="s">
        <v>58</v>
      </c>
      <c r="B25" s="4" t="s">
        <v>59</v>
      </c>
      <c r="C25" s="7" t="s">
        <v>5</v>
      </c>
    </row>
  </sheetData>
  <sheetProtection password="9761"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4"/>
  <sheetViews>
    <sheetView tabSelected="1" workbookViewId="0">
      <pane ySplit="2" topLeftCell="A3" activePane="bottomLeft" state="frozen"/>
      <selection pane="bottomLeft" activeCell="C5" sqref="C5"/>
    </sheetView>
  </sheetViews>
  <sheetFormatPr defaultRowHeight="15" customHeight="1"/>
  <cols>
    <col min="1" max="1" width="13.140625" bestFit="1" customWidth="1"/>
    <col min="2" max="2" width="9.7109375" bestFit="1" customWidth="1"/>
    <col min="4" max="4" width="11" customWidth="1"/>
    <col min="5" max="5" width="10.85546875" customWidth="1"/>
    <col min="6" max="6" width="11.140625" customWidth="1"/>
    <col min="7" max="7" width="10.7109375" customWidth="1"/>
    <col min="8" max="8" width="10.28515625" customWidth="1"/>
    <col min="9" max="9" width="10.42578125" customWidth="1"/>
    <col min="10" max="10" width="9.7109375" customWidth="1"/>
    <col min="12" max="12" width="11.42578125" customWidth="1"/>
    <col min="13" max="13" width="11.28515625" customWidth="1"/>
    <col min="14" max="14" width="13.7109375" customWidth="1"/>
    <col min="15" max="15" width="14.85546875" customWidth="1"/>
    <col min="16" max="16" width="17.42578125" customWidth="1"/>
    <col min="17" max="17" width="10.140625" bestFit="1" customWidth="1"/>
    <col min="18" max="18" width="11.140625" customWidth="1"/>
    <col min="19" max="19" width="10.28515625" bestFit="1" customWidth="1"/>
    <col min="20" max="20" width="13.7109375" bestFit="1" customWidth="1"/>
    <col min="21" max="21" width="12.7109375" bestFit="1" customWidth="1"/>
    <col min="22" max="22" width="10.85546875" bestFit="1" customWidth="1"/>
    <col min="23" max="23" width="13.42578125" customWidth="1"/>
    <col min="24" max="24" width="12.7109375" customWidth="1"/>
    <col min="25" max="25" width="13.140625" customWidth="1"/>
    <col min="26" max="26" width="13.28515625" customWidth="1"/>
  </cols>
  <sheetData>
    <row r="1" spans="1:26" s="11" customFormat="1" ht="27" customHeight="1">
      <c r="A1" s="12"/>
      <c r="B1" s="12"/>
      <c r="C1" s="12"/>
      <c r="D1" s="34" t="s">
        <v>60</v>
      </c>
      <c r="E1" s="35"/>
      <c r="F1" s="36"/>
      <c r="G1" s="37" t="s">
        <v>61</v>
      </c>
      <c r="H1" s="38"/>
      <c r="I1" s="38"/>
      <c r="J1" s="38"/>
      <c r="K1" s="38"/>
      <c r="L1" s="38"/>
      <c r="M1" s="39"/>
      <c r="N1" s="40" t="s">
        <v>62</v>
      </c>
      <c r="O1" s="41"/>
      <c r="P1" s="13" t="s">
        <v>63</v>
      </c>
      <c r="Q1" s="42" t="s">
        <v>64</v>
      </c>
      <c r="R1" s="43"/>
      <c r="S1" s="44"/>
      <c r="T1" s="45" t="s">
        <v>65</v>
      </c>
      <c r="U1" s="46"/>
      <c r="V1" s="31" t="s">
        <v>66</v>
      </c>
      <c r="W1" s="32"/>
      <c r="X1" s="32"/>
      <c r="Y1" s="32"/>
      <c r="Z1" s="33"/>
    </row>
    <row r="2" spans="1:26" s="14" customFormat="1" ht="84.75" customHeight="1">
      <c r="A2" s="15" t="s">
        <v>3</v>
      </c>
      <c r="B2" s="15" t="s">
        <v>6</v>
      </c>
      <c r="C2" s="15" t="s">
        <v>8</v>
      </c>
      <c r="D2" s="15" t="s">
        <v>13</v>
      </c>
      <c r="E2" s="15" t="s">
        <v>10</v>
      </c>
      <c r="F2" s="15" t="s">
        <v>16</v>
      </c>
      <c r="G2" s="15" t="s">
        <v>19</v>
      </c>
      <c r="H2" s="15" t="s">
        <v>22</v>
      </c>
      <c r="I2" s="15" t="s">
        <v>24</v>
      </c>
      <c r="J2" s="15" t="s">
        <v>26</v>
      </c>
      <c r="K2" s="15" t="s">
        <v>29</v>
      </c>
      <c r="L2" s="15" t="s">
        <v>31</v>
      </c>
      <c r="M2" s="15" t="s">
        <v>33</v>
      </c>
      <c r="N2" s="15" t="s">
        <v>35</v>
      </c>
      <c r="O2" s="15" t="s">
        <v>37</v>
      </c>
      <c r="P2" s="15" t="s">
        <v>39</v>
      </c>
      <c r="Q2" s="15" t="s">
        <v>67</v>
      </c>
      <c r="R2" s="15" t="s">
        <v>68</v>
      </c>
      <c r="S2" s="15" t="s">
        <v>47</v>
      </c>
      <c r="T2" s="15" t="s">
        <v>49</v>
      </c>
      <c r="U2" s="15" t="s">
        <v>51</v>
      </c>
      <c r="V2" s="15" t="s">
        <v>192</v>
      </c>
      <c r="W2" s="15" t="s">
        <v>69</v>
      </c>
      <c r="X2" s="15" t="s">
        <v>70</v>
      </c>
      <c r="Y2" s="15" t="s">
        <v>188</v>
      </c>
      <c r="Z2" s="15" t="s">
        <v>187</v>
      </c>
    </row>
    <row r="3" spans="1:26" ht="15" customHeight="1">
      <c r="A3" s="61" t="s">
        <v>71</v>
      </c>
      <c r="B3" s="61" t="s">
        <v>72</v>
      </c>
      <c r="C3" s="61">
        <v>15</v>
      </c>
      <c r="D3" s="62">
        <f>'Pop 2014'!O3</f>
        <v>20310</v>
      </c>
      <c r="E3" s="62">
        <f>'Pop 2014'!P3</f>
        <v>24435</v>
      </c>
      <c r="F3" s="62">
        <f>'Pop 2014'!Q3</f>
        <v>16536</v>
      </c>
      <c r="G3" s="61">
        <v>14</v>
      </c>
      <c r="H3" s="62">
        <v>116</v>
      </c>
      <c r="I3" s="62">
        <v>313</v>
      </c>
      <c r="J3" s="61">
        <v>4</v>
      </c>
      <c r="K3" s="62">
        <v>42</v>
      </c>
      <c r="L3" s="62">
        <f>G3+H3+I3+J3</f>
        <v>447</v>
      </c>
      <c r="M3" s="62">
        <f>L3+K3</f>
        <v>489</v>
      </c>
      <c r="N3" s="63">
        <f>SUM(K3/E3)*1000</f>
        <v>1.7188459177409454</v>
      </c>
      <c r="O3" s="63">
        <f>SUM(L3/D3)*1000</f>
        <v>22.008862629246675</v>
      </c>
      <c r="P3" s="61">
        <v>0</v>
      </c>
      <c r="Q3" s="62">
        <v>45</v>
      </c>
      <c r="R3" s="62">
        <v>65</v>
      </c>
      <c r="S3" s="63">
        <f>SUM(R3/E3)*1000</f>
        <v>2.6601186822181297</v>
      </c>
      <c r="T3" s="61">
        <v>5</v>
      </c>
      <c r="U3" s="63">
        <f>SUM(T3/F3)*1000</f>
        <v>0.30237058538945333</v>
      </c>
      <c r="V3" s="62">
        <v>553</v>
      </c>
      <c r="W3" s="61">
        <v>9</v>
      </c>
      <c r="X3" s="61">
        <v>0</v>
      </c>
      <c r="Y3" s="61">
        <v>4</v>
      </c>
      <c r="Z3" s="61">
        <v>3</v>
      </c>
    </row>
    <row r="4" spans="1:26" ht="15" customHeight="1">
      <c r="A4" s="61" t="s">
        <v>73</v>
      </c>
      <c r="B4" s="61" t="s">
        <v>74</v>
      </c>
      <c r="C4" s="61">
        <v>22</v>
      </c>
      <c r="D4" s="62">
        <f>'Pop 2014'!O4</f>
        <v>4717</v>
      </c>
      <c r="E4" s="62">
        <f>'Pop 2014'!P4</f>
        <v>5656</v>
      </c>
      <c r="F4" s="62">
        <f>'Pop 2014'!Q4</f>
        <v>3793</v>
      </c>
      <c r="G4" s="61">
        <v>1</v>
      </c>
      <c r="H4" s="62">
        <v>17</v>
      </c>
      <c r="I4" s="62">
        <v>94</v>
      </c>
      <c r="J4" s="61">
        <v>0</v>
      </c>
      <c r="K4" s="62">
        <v>3</v>
      </c>
      <c r="L4" s="62">
        <f t="shared" ref="L4:L67" si="0">G4+H4+I4+J4</f>
        <v>112</v>
      </c>
      <c r="M4" s="62">
        <f t="shared" ref="M4:M67" si="1">L4+K4</f>
        <v>115</v>
      </c>
      <c r="N4" s="63">
        <f t="shared" ref="N4:N67" si="2">SUM(K4/E4)*1000</f>
        <v>0.53041018387553041</v>
      </c>
      <c r="O4" s="63">
        <f t="shared" ref="O4:O67" si="3">SUM(L4/D4)*1000</f>
        <v>23.743905024379902</v>
      </c>
      <c r="P4" s="61">
        <v>0</v>
      </c>
      <c r="Q4" s="62">
        <v>4</v>
      </c>
      <c r="R4" s="62">
        <v>4</v>
      </c>
      <c r="S4" s="63">
        <f t="shared" ref="S4:S67" si="4">SUM(R4/E4)*1000</f>
        <v>0.70721357850070721</v>
      </c>
      <c r="T4" s="61">
        <v>1</v>
      </c>
      <c r="U4" s="63">
        <f t="shared" ref="U4:U67" si="5">SUM(T4/F4)*1000</f>
        <v>0.2636435539151068</v>
      </c>
      <c r="V4" s="62">
        <v>25</v>
      </c>
      <c r="W4" s="61">
        <v>6</v>
      </c>
      <c r="X4" s="61">
        <v>0</v>
      </c>
      <c r="Y4" s="61">
        <v>4</v>
      </c>
      <c r="Z4" s="61">
        <v>0</v>
      </c>
    </row>
    <row r="5" spans="1:26" ht="15" customHeight="1">
      <c r="A5" s="61" t="s">
        <v>75</v>
      </c>
      <c r="B5" s="61" t="s">
        <v>76</v>
      </c>
      <c r="C5" s="61">
        <v>23</v>
      </c>
      <c r="D5" s="62">
        <f>'Pop 2014'!O5</f>
        <v>1219</v>
      </c>
      <c r="E5" s="62">
        <f>'Pop 2014'!P5</f>
        <v>1474</v>
      </c>
      <c r="F5" s="62">
        <f>'Pop 2014'!Q5</f>
        <v>985</v>
      </c>
      <c r="G5" s="61">
        <v>1</v>
      </c>
      <c r="H5" s="62">
        <v>4</v>
      </c>
      <c r="I5" s="62">
        <v>45</v>
      </c>
      <c r="J5" s="61">
        <v>0</v>
      </c>
      <c r="K5" s="62">
        <v>7</v>
      </c>
      <c r="L5" s="62">
        <f t="shared" si="0"/>
        <v>50</v>
      </c>
      <c r="M5" s="62">
        <f t="shared" si="1"/>
        <v>57</v>
      </c>
      <c r="N5" s="63">
        <f t="shared" si="2"/>
        <v>4.7489823609226596</v>
      </c>
      <c r="O5" s="63">
        <f t="shared" si="3"/>
        <v>41.017227235438888</v>
      </c>
      <c r="P5" s="61">
        <v>0</v>
      </c>
      <c r="Q5" s="62">
        <v>2</v>
      </c>
      <c r="R5" s="62">
        <v>2</v>
      </c>
      <c r="S5" s="63">
        <f t="shared" si="4"/>
        <v>1.3568521031207597</v>
      </c>
      <c r="T5" s="61">
        <v>0</v>
      </c>
      <c r="U5" s="63">
        <f t="shared" si="5"/>
        <v>0</v>
      </c>
      <c r="V5" s="62">
        <v>30</v>
      </c>
      <c r="W5" s="61">
        <v>0</v>
      </c>
      <c r="X5" s="61">
        <v>0</v>
      </c>
      <c r="Y5" s="61">
        <v>0</v>
      </c>
      <c r="Z5" s="61">
        <v>0</v>
      </c>
    </row>
    <row r="6" spans="1:26" ht="15" customHeight="1">
      <c r="A6" s="61" t="s">
        <v>77</v>
      </c>
      <c r="B6" s="61" t="s">
        <v>74</v>
      </c>
      <c r="C6" s="61">
        <v>20</v>
      </c>
      <c r="D6" s="62">
        <f>'Pop 2014'!O6</f>
        <v>3193</v>
      </c>
      <c r="E6" s="62">
        <f>'Pop 2014'!P6</f>
        <v>3807</v>
      </c>
      <c r="F6" s="62">
        <f>'Pop 2014'!Q6</f>
        <v>2569</v>
      </c>
      <c r="G6" s="61">
        <v>4</v>
      </c>
      <c r="H6" s="62">
        <v>15</v>
      </c>
      <c r="I6" s="62">
        <v>42</v>
      </c>
      <c r="J6" s="61">
        <v>0</v>
      </c>
      <c r="K6" s="62">
        <v>0</v>
      </c>
      <c r="L6" s="62">
        <f t="shared" si="0"/>
        <v>61</v>
      </c>
      <c r="M6" s="62">
        <f t="shared" si="1"/>
        <v>61</v>
      </c>
      <c r="N6" s="63">
        <f t="shared" si="2"/>
        <v>0</v>
      </c>
      <c r="O6" s="63">
        <f t="shared" si="3"/>
        <v>19.104290635765739</v>
      </c>
      <c r="P6" s="61">
        <v>0</v>
      </c>
      <c r="Q6" s="62">
        <v>16</v>
      </c>
      <c r="R6" s="62">
        <v>21</v>
      </c>
      <c r="S6" s="63">
        <f t="shared" si="4"/>
        <v>5.5161544523246651</v>
      </c>
      <c r="T6" s="61">
        <v>2</v>
      </c>
      <c r="U6" s="63">
        <f t="shared" si="5"/>
        <v>0.77851304009342148</v>
      </c>
      <c r="V6" s="62">
        <v>73</v>
      </c>
      <c r="W6" s="61">
        <v>4</v>
      </c>
      <c r="X6" s="61">
        <v>0</v>
      </c>
      <c r="Y6" s="61">
        <v>1</v>
      </c>
      <c r="Z6" s="61">
        <v>0</v>
      </c>
    </row>
    <row r="7" spans="1:26" ht="15" customHeight="1">
      <c r="A7" s="61" t="s">
        <v>78</v>
      </c>
      <c r="B7" s="61" t="s">
        <v>76</v>
      </c>
      <c r="C7" s="61">
        <v>23</v>
      </c>
      <c r="D7" s="62">
        <f>'Pop 2014'!O7</f>
        <v>2987</v>
      </c>
      <c r="E7" s="62">
        <f>'Pop 2014'!P7</f>
        <v>3609</v>
      </c>
      <c r="F7" s="62">
        <f>'Pop 2014'!Q7</f>
        <v>2422</v>
      </c>
      <c r="G7" s="61">
        <v>0</v>
      </c>
      <c r="H7" s="62">
        <v>5</v>
      </c>
      <c r="I7" s="62">
        <v>31</v>
      </c>
      <c r="J7" s="61">
        <v>0</v>
      </c>
      <c r="K7" s="62">
        <v>10</v>
      </c>
      <c r="L7" s="62">
        <f t="shared" si="0"/>
        <v>36</v>
      </c>
      <c r="M7" s="62">
        <f t="shared" si="1"/>
        <v>46</v>
      </c>
      <c r="N7" s="63">
        <f t="shared" si="2"/>
        <v>2.7708506511499031</v>
      </c>
      <c r="O7" s="63">
        <f t="shared" si="3"/>
        <v>12.052226314027452</v>
      </c>
      <c r="P7" s="61">
        <v>0</v>
      </c>
      <c r="Q7" s="62">
        <v>3</v>
      </c>
      <c r="R7" s="62">
        <v>3</v>
      </c>
      <c r="S7" s="63">
        <f t="shared" si="4"/>
        <v>0.83125519534497094</v>
      </c>
      <c r="T7" s="61">
        <v>0</v>
      </c>
      <c r="U7" s="63">
        <f t="shared" si="5"/>
        <v>0</v>
      </c>
      <c r="V7" s="62">
        <v>83</v>
      </c>
      <c r="W7" s="61">
        <v>2</v>
      </c>
      <c r="X7" s="61">
        <v>0</v>
      </c>
      <c r="Y7" s="61">
        <v>0</v>
      </c>
      <c r="Z7" s="61">
        <v>0</v>
      </c>
    </row>
    <row r="8" spans="1:26" ht="15" customHeight="1">
      <c r="A8" s="61" t="s">
        <v>79</v>
      </c>
      <c r="B8" s="61" t="s">
        <v>76</v>
      </c>
      <c r="C8" s="61">
        <v>24</v>
      </c>
      <c r="D8" s="62">
        <f>'Pop 2014'!O8</f>
        <v>1625</v>
      </c>
      <c r="E8" s="62">
        <f>'Pop 2014'!P8</f>
        <v>2000</v>
      </c>
      <c r="F8" s="62">
        <f>'Pop 2014'!Q8</f>
        <v>1377</v>
      </c>
      <c r="G8" s="61">
        <v>0</v>
      </c>
      <c r="H8" s="62">
        <v>20</v>
      </c>
      <c r="I8" s="62">
        <v>41</v>
      </c>
      <c r="J8" s="61">
        <v>2</v>
      </c>
      <c r="K8" s="62">
        <v>13</v>
      </c>
      <c r="L8" s="62">
        <f t="shared" si="0"/>
        <v>63</v>
      </c>
      <c r="M8" s="62">
        <f t="shared" si="1"/>
        <v>76</v>
      </c>
      <c r="N8" s="63">
        <f t="shared" si="2"/>
        <v>6.5</v>
      </c>
      <c r="O8" s="63">
        <f t="shared" si="3"/>
        <v>38.769230769230774</v>
      </c>
      <c r="P8" s="61">
        <v>0</v>
      </c>
      <c r="Q8" s="62">
        <v>5</v>
      </c>
      <c r="R8" s="62">
        <v>5</v>
      </c>
      <c r="S8" s="63">
        <f t="shared" si="4"/>
        <v>2.5</v>
      </c>
      <c r="T8" s="61">
        <v>0</v>
      </c>
      <c r="U8" s="63">
        <f t="shared" si="5"/>
        <v>0</v>
      </c>
      <c r="V8" s="62">
        <v>80</v>
      </c>
      <c r="W8" s="61">
        <v>1</v>
      </c>
      <c r="X8" s="61">
        <v>0</v>
      </c>
      <c r="Y8" s="61">
        <v>1</v>
      </c>
      <c r="Z8" s="61">
        <v>0</v>
      </c>
    </row>
    <row r="9" spans="1:26" ht="15" customHeight="1">
      <c r="A9" s="61" t="s">
        <v>80</v>
      </c>
      <c r="B9" s="61" t="s">
        <v>81</v>
      </c>
      <c r="C9" s="61">
        <v>2</v>
      </c>
      <c r="D9" s="62">
        <f>'Pop 2014'!O9</f>
        <v>5905</v>
      </c>
      <c r="E9" s="62">
        <f>'Pop 2014'!P9</f>
        <v>7056</v>
      </c>
      <c r="F9" s="62">
        <f>'Pop 2014'!Q9</f>
        <v>4805</v>
      </c>
      <c r="G9" s="61">
        <v>5</v>
      </c>
      <c r="H9" s="62">
        <v>33</v>
      </c>
      <c r="I9" s="62">
        <v>100</v>
      </c>
      <c r="J9" s="61">
        <v>1</v>
      </c>
      <c r="K9" s="62">
        <v>7</v>
      </c>
      <c r="L9" s="62">
        <f t="shared" si="0"/>
        <v>139</v>
      </c>
      <c r="M9" s="62">
        <f t="shared" si="1"/>
        <v>146</v>
      </c>
      <c r="N9" s="63">
        <f t="shared" si="2"/>
        <v>0.99206349206349198</v>
      </c>
      <c r="O9" s="63">
        <f t="shared" si="3"/>
        <v>23.539373412362405</v>
      </c>
      <c r="P9" s="61">
        <v>1</v>
      </c>
      <c r="Q9" s="62">
        <v>10</v>
      </c>
      <c r="R9" s="62">
        <v>10</v>
      </c>
      <c r="S9" s="63">
        <f t="shared" si="4"/>
        <v>1.4172335600907029</v>
      </c>
      <c r="T9" s="61">
        <v>3</v>
      </c>
      <c r="U9" s="63">
        <f t="shared" si="5"/>
        <v>0.62434963579604574</v>
      </c>
      <c r="V9" s="62">
        <v>91</v>
      </c>
      <c r="W9" s="61">
        <v>11</v>
      </c>
      <c r="X9" s="61">
        <v>0</v>
      </c>
      <c r="Y9" s="61">
        <v>5</v>
      </c>
      <c r="Z9" s="61">
        <v>1</v>
      </c>
    </row>
    <row r="10" spans="1:26" ht="15" customHeight="1">
      <c r="A10" s="61" t="s">
        <v>82</v>
      </c>
      <c r="B10" s="61" t="s">
        <v>81</v>
      </c>
      <c r="C10" s="61">
        <v>6</v>
      </c>
      <c r="D10" s="62">
        <f>'Pop 2014'!O10</f>
        <v>2333</v>
      </c>
      <c r="E10" s="62">
        <f>'Pop 2014'!P10</f>
        <v>2826</v>
      </c>
      <c r="F10" s="62">
        <f>'Pop 2014'!Q10</f>
        <v>1883</v>
      </c>
      <c r="G10" s="61">
        <v>3</v>
      </c>
      <c r="H10" s="62">
        <v>12</v>
      </c>
      <c r="I10" s="62">
        <v>39</v>
      </c>
      <c r="J10" s="61">
        <v>0</v>
      </c>
      <c r="K10" s="62">
        <v>0</v>
      </c>
      <c r="L10" s="62">
        <f t="shared" si="0"/>
        <v>54</v>
      </c>
      <c r="M10" s="62">
        <f t="shared" si="1"/>
        <v>54</v>
      </c>
      <c r="N10" s="63">
        <f t="shared" si="2"/>
        <v>0</v>
      </c>
      <c r="O10" s="63">
        <f t="shared" si="3"/>
        <v>23.146163737676808</v>
      </c>
      <c r="P10" s="61">
        <v>0</v>
      </c>
      <c r="Q10" s="62">
        <v>10</v>
      </c>
      <c r="R10" s="62">
        <v>12</v>
      </c>
      <c r="S10" s="63">
        <f t="shared" si="4"/>
        <v>4.2462845010615711</v>
      </c>
      <c r="T10" s="61">
        <v>0</v>
      </c>
      <c r="U10" s="63">
        <f t="shared" si="5"/>
        <v>0</v>
      </c>
      <c r="V10" s="62">
        <v>22</v>
      </c>
      <c r="W10" s="61">
        <v>0</v>
      </c>
      <c r="X10" s="61">
        <v>0</v>
      </c>
      <c r="Y10" s="61">
        <v>2</v>
      </c>
      <c r="Z10" s="61">
        <v>0</v>
      </c>
    </row>
    <row r="11" spans="1:26" ht="15" customHeight="1">
      <c r="A11" s="61" t="s">
        <v>83</v>
      </c>
      <c r="B11" s="61" t="s">
        <v>72</v>
      </c>
      <c r="C11" s="61">
        <v>13</v>
      </c>
      <c r="D11" s="62">
        <f>'Pop 2014'!O11</f>
        <v>4468</v>
      </c>
      <c r="E11" s="62">
        <f>'Pop 2014'!P11</f>
        <v>5400</v>
      </c>
      <c r="F11" s="62">
        <f>'Pop 2014'!Q11</f>
        <v>3604</v>
      </c>
      <c r="G11" s="61">
        <v>1</v>
      </c>
      <c r="H11" s="62">
        <v>8</v>
      </c>
      <c r="I11" s="62">
        <v>26</v>
      </c>
      <c r="J11" s="61">
        <v>1</v>
      </c>
      <c r="K11" s="62">
        <v>3</v>
      </c>
      <c r="L11" s="62">
        <f t="shared" si="0"/>
        <v>36</v>
      </c>
      <c r="M11" s="62">
        <f t="shared" si="1"/>
        <v>39</v>
      </c>
      <c r="N11" s="63">
        <f t="shared" si="2"/>
        <v>0.55555555555555558</v>
      </c>
      <c r="O11" s="63">
        <f t="shared" si="3"/>
        <v>8.0572963294538944</v>
      </c>
      <c r="P11" s="61">
        <v>0</v>
      </c>
      <c r="Q11" s="62">
        <v>1</v>
      </c>
      <c r="R11" s="62">
        <v>1</v>
      </c>
      <c r="S11" s="63">
        <f t="shared" si="4"/>
        <v>0.18518518518518517</v>
      </c>
      <c r="T11" s="61">
        <v>0</v>
      </c>
      <c r="U11" s="63">
        <f t="shared" si="5"/>
        <v>0</v>
      </c>
      <c r="V11" s="62">
        <v>74</v>
      </c>
      <c r="W11" s="61">
        <v>0</v>
      </c>
      <c r="X11" s="61">
        <v>0</v>
      </c>
      <c r="Y11" s="61">
        <v>0</v>
      </c>
      <c r="Z11" s="61">
        <v>0</v>
      </c>
    </row>
    <row r="12" spans="1:26" ht="15" customHeight="1">
      <c r="A12" s="61" t="s">
        <v>84</v>
      </c>
      <c r="B12" s="61" t="s">
        <v>72</v>
      </c>
      <c r="C12" s="61">
        <v>13</v>
      </c>
      <c r="D12" s="62">
        <f>'Pop 2014'!O12</f>
        <v>12166</v>
      </c>
      <c r="E12" s="62">
        <f>'Pop 2014'!P12</f>
        <v>14478</v>
      </c>
      <c r="F12" s="62">
        <f>'Pop 2014'!Q12</f>
        <v>9507</v>
      </c>
      <c r="G12" s="61">
        <v>12</v>
      </c>
      <c r="H12" s="62">
        <v>70</v>
      </c>
      <c r="I12" s="62">
        <v>367</v>
      </c>
      <c r="J12" s="61">
        <v>2</v>
      </c>
      <c r="K12" s="62">
        <v>15</v>
      </c>
      <c r="L12" s="62">
        <f t="shared" si="0"/>
        <v>451</v>
      </c>
      <c r="M12" s="62">
        <f t="shared" si="1"/>
        <v>466</v>
      </c>
      <c r="N12" s="63">
        <f t="shared" si="2"/>
        <v>1.0360547036883547</v>
      </c>
      <c r="O12" s="63">
        <f t="shared" si="3"/>
        <v>37.070524412296564</v>
      </c>
      <c r="P12" s="61">
        <v>0</v>
      </c>
      <c r="Q12" s="62">
        <v>18</v>
      </c>
      <c r="R12" s="62">
        <v>26</v>
      </c>
      <c r="S12" s="63">
        <f t="shared" si="4"/>
        <v>1.7958281530598148</v>
      </c>
      <c r="T12" s="61">
        <v>0</v>
      </c>
      <c r="U12" s="63">
        <f t="shared" si="5"/>
        <v>0</v>
      </c>
      <c r="V12" s="62">
        <v>292</v>
      </c>
      <c r="W12" s="61">
        <v>16</v>
      </c>
      <c r="X12" s="61">
        <v>0</v>
      </c>
      <c r="Y12" s="61">
        <v>2</v>
      </c>
      <c r="Z12" s="61">
        <v>0</v>
      </c>
    </row>
    <row r="13" spans="1:26" ht="15" customHeight="1">
      <c r="A13" s="61" t="s">
        <v>85</v>
      </c>
      <c r="B13" s="61" t="s">
        <v>76</v>
      </c>
      <c r="C13" s="61">
        <v>28</v>
      </c>
      <c r="D13" s="62">
        <f>'Pop 2014'!O13</f>
        <v>28203</v>
      </c>
      <c r="E13" s="62">
        <f>'Pop 2014'!P13</f>
        <v>33679</v>
      </c>
      <c r="F13" s="62">
        <f>'Pop 2014'!Q13</f>
        <v>22572</v>
      </c>
      <c r="G13" s="61">
        <v>0</v>
      </c>
      <c r="H13" s="62">
        <v>78</v>
      </c>
      <c r="I13" s="62">
        <v>359</v>
      </c>
      <c r="J13" s="61">
        <v>0</v>
      </c>
      <c r="K13" s="62">
        <v>168</v>
      </c>
      <c r="L13" s="62">
        <f t="shared" si="0"/>
        <v>437</v>
      </c>
      <c r="M13" s="62">
        <f t="shared" si="1"/>
        <v>605</v>
      </c>
      <c r="N13" s="63">
        <f t="shared" si="2"/>
        <v>4.9882716232667237</v>
      </c>
      <c r="O13" s="63">
        <f t="shared" si="3"/>
        <v>15.494805517143567</v>
      </c>
      <c r="P13" s="61">
        <v>0</v>
      </c>
      <c r="Q13" s="62">
        <v>39</v>
      </c>
      <c r="R13" s="62">
        <v>55</v>
      </c>
      <c r="S13" s="63">
        <f t="shared" si="4"/>
        <v>1.6330651147599393</v>
      </c>
      <c r="T13" s="61">
        <v>0</v>
      </c>
      <c r="U13" s="63">
        <f t="shared" si="5"/>
        <v>0</v>
      </c>
      <c r="V13" s="62">
        <v>337</v>
      </c>
      <c r="W13" s="61">
        <v>34</v>
      </c>
      <c r="X13" s="61">
        <v>0</v>
      </c>
      <c r="Y13" s="61">
        <v>5</v>
      </c>
      <c r="Z13" s="61">
        <v>0</v>
      </c>
    </row>
    <row r="14" spans="1:26" ht="15" customHeight="1">
      <c r="A14" s="61" t="s">
        <v>86</v>
      </c>
      <c r="B14" s="61" t="s">
        <v>76</v>
      </c>
      <c r="C14" s="61">
        <v>25</v>
      </c>
      <c r="D14" s="62">
        <f>'Pop 2014'!O14</f>
        <v>10686</v>
      </c>
      <c r="E14" s="62">
        <f>'Pop 2014'!P14</f>
        <v>13275</v>
      </c>
      <c r="F14" s="62">
        <f>'Pop 2014'!Q14</f>
        <v>9178</v>
      </c>
      <c r="G14" s="61">
        <v>19</v>
      </c>
      <c r="H14" s="62">
        <v>91</v>
      </c>
      <c r="I14" s="62">
        <v>235</v>
      </c>
      <c r="J14" s="61">
        <v>0</v>
      </c>
      <c r="K14" s="62">
        <v>75</v>
      </c>
      <c r="L14" s="62">
        <f t="shared" si="0"/>
        <v>345</v>
      </c>
      <c r="M14" s="62">
        <f t="shared" si="1"/>
        <v>420</v>
      </c>
      <c r="N14" s="63">
        <f t="shared" si="2"/>
        <v>5.6497175141242941</v>
      </c>
      <c r="O14" s="63">
        <f t="shared" si="3"/>
        <v>32.285233015160024</v>
      </c>
      <c r="P14" s="61">
        <v>0</v>
      </c>
      <c r="Q14" s="62">
        <v>25</v>
      </c>
      <c r="R14" s="62">
        <v>28</v>
      </c>
      <c r="S14" s="63">
        <f t="shared" si="4"/>
        <v>2.1092278719397366</v>
      </c>
      <c r="T14" s="61">
        <v>3</v>
      </c>
      <c r="U14" s="63">
        <f t="shared" si="5"/>
        <v>0.32686859882327307</v>
      </c>
      <c r="V14" s="62">
        <v>236</v>
      </c>
      <c r="W14" s="61">
        <v>0</v>
      </c>
      <c r="X14" s="61">
        <v>1</v>
      </c>
      <c r="Y14" s="61">
        <v>1</v>
      </c>
      <c r="Z14" s="61">
        <v>0</v>
      </c>
    </row>
    <row r="15" spans="1:26" ht="15" customHeight="1">
      <c r="A15" s="61" t="s">
        <v>87</v>
      </c>
      <c r="B15" s="61" t="s">
        <v>74</v>
      </c>
      <c r="C15" s="61">
        <v>19</v>
      </c>
      <c r="D15" s="62">
        <f>'Pop 2014'!O15</f>
        <v>29558</v>
      </c>
      <c r="E15" s="62">
        <f>'Pop 2014'!P15</f>
        <v>35153</v>
      </c>
      <c r="F15" s="62">
        <f>'Pop 2014'!Q15</f>
        <v>23809</v>
      </c>
      <c r="G15" s="61">
        <v>10</v>
      </c>
      <c r="H15" s="62">
        <v>77</v>
      </c>
      <c r="I15" s="62">
        <v>230</v>
      </c>
      <c r="J15" s="61">
        <v>1</v>
      </c>
      <c r="K15" s="62">
        <v>17</v>
      </c>
      <c r="L15" s="62">
        <f t="shared" si="0"/>
        <v>318</v>
      </c>
      <c r="M15" s="62">
        <f t="shared" si="1"/>
        <v>335</v>
      </c>
      <c r="N15" s="63">
        <f t="shared" si="2"/>
        <v>0.48360026171308279</v>
      </c>
      <c r="O15" s="63">
        <f t="shared" si="3"/>
        <v>10.758508694769604</v>
      </c>
      <c r="P15" s="61">
        <v>0</v>
      </c>
      <c r="Q15" s="62">
        <v>6</v>
      </c>
      <c r="R15" s="62">
        <v>10</v>
      </c>
      <c r="S15" s="63">
        <f t="shared" si="4"/>
        <v>0.2844707421841664</v>
      </c>
      <c r="T15" s="61">
        <v>3</v>
      </c>
      <c r="U15" s="63">
        <f t="shared" si="5"/>
        <v>0.12600277206098534</v>
      </c>
      <c r="V15" s="62">
        <v>503</v>
      </c>
      <c r="W15" s="61">
        <v>6</v>
      </c>
      <c r="X15" s="61">
        <v>0</v>
      </c>
      <c r="Y15" s="61">
        <v>5</v>
      </c>
      <c r="Z15" s="61">
        <v>0</v>
      </c>
    </row>
    <row r="16" spans="1:26" ht="15" customHeight="1">
      <c r="A16" s="61" t="s">
        <v>88</v>
      </c>
      <c r="B16" s="61" t="s">
        <v>76</v>
      </c>
      <c r="C16" s="61">
        <v>25</v>
      </c>
      <c r="D16" s="62">
        <f>'Pop 2014'!O16</f>
        <v>10208</v>
      </c>
      <c r="E16" s="62">
        <f>'Pop 2014'!P16</f>
        <v>12421</v>
      </c>
      <c r="F16" s="62">
        <f>'Pop 2014'!Q16</f>
        <v>8538</v>
      </c>
      <c r="G16" s="61">
        <v>3</v>
      </c>
      <c r="H16" s="62">
        <v>30</v>
      </c>
      <c r="I16" s="62">
        <v>132</v>
      </c>
      <c r="J16" s="61">
        <v>0</v>
      </c>
      <c r="K16" s="62">
        <v>31</v>
      </c>
      <c r="L16" s="62">
        <f t="shared" si="0"/>
        <v>165</v>
      </c>
      <c r="M16" s="62">
        <f t="shared" si="1"/>
        <v>196</v>
      </c>
      <c r="N16" s="63">
        <f t="shared" si="2"/>
        <v>2.4957732871749454</v>
      </c>
      <c r="O16" s="63">
        <f t="shared" si="3"/>
        <v>16.163793103448278</v>
      </c>
      <c r="P16" s="61">
        <v>0</v>
      </c>
      <c r="Q16" s="62">
        <v>13</v>
      </c>
      <c r="R16" s="62">
        <v>15</v>
      </c>
      <c r="S16" s="63">
        <f t="shared" si="4"/>
        <v>1.2076322357298124</v>
      </c>
      <c r="T16" s="61">
        <v>0</v>
      </c>
      <c r="U16" s="63">
        <f t="shared" si="5"/>
        <v>0</v>
      </c>
      <c r="V16" s="62">
        <v>105</v>
      </c>
      <c r="W16" s="61">
        <v>0</v>
      </c>
      <c r="X16" s="61">
        <v>5</v>
      </c>
      <c r="Y16" s="61">
        <v>2</v>
      </c>
      <c r="Z16" s="61">
        <v>0</v>
      </c>
    </row>
    <row r="17" spans="1:26" ht="15" customHeight="1">
      <c r="A17" s="61" t="s">
        <v>89</v>
      </c>
      <c r="B17" s="61" t="s">
        <v>81</v>
      </c>
      <c r="C17" s="61">
        <v>1</v>
      </c>
      <c r="D17" s="62">
        <f>'Pop 2014'!O17</f>
        <v>1416</v>
      </c>
      <c r="E17" s="62">
        <f>'Pop 2014'!P17</f>
        <v>1700</v>
      </c>
      <c r="F17" s="62">
        <f>'Pop 2014'!Q17</f>
        <v>1176</v>
      </c>
      <c r="G17" s="61">
        <v>0</v>
      </c>
      <c r="H17" s="62">
        <v>1</v>
      </c>
      <c r="I17" s="62">
        <v>6</v>
      </c>
      <c r="J17" s="61">
        <v>0</v>
      </c>
      <c r="K17" s="62">
        <v>5</v>
      </c>
      <c r="L17" s="62">
        <f t="shared" si="0"/>
        <v>7</v>
      </c>
      <c r="M17" s="62">
        <f t="shared" si="1"/>
        <v>12</v>
      </c>
      <c r="N17" s="63">
        <f t="shared" si="2"/>
        <v>2.9411764705882351</v>
      </c>
      <c r="O17" s="63">
        <f t="shared" si="3"/>
        <v>4.9435028248587578</v>
      </c>
      <c r="P17" s="61">
        <v>0</v>
      </c>
      <c r="Q17" s="62">
        <v>1</v>
      </c>
      <c r="R17" s="62">
        <v>1</v>
      </c>
      <c r="S17" s="63">
        <f t="shared" si="4"/>
        <v>0.58823529411764697</v>
      </c>
      <c r="T17" s="61">
        <v>0</v>
      </c>
      <c r="U17" s="63">
        <f t="shared" si="5"/>
        <v>0</v>
      </c>
      <c r="V17" s="62">
        <v>84</v>
      </c>
      <c r="W17" s="61">
        <v>0</v>
      </c>
      <c r="X17" s="61">
        <v>0</v>
      </c>
      <c r="Y17" s="61">
        <v>0</v>
      </c>
      <c r="Z17" s="61">
        <v>0</v>
      </c>
    </row>
    <row r="18" spans="1:26" ht="15" customHeight="1">
      <c r="A18" s="61" t="s">
        <v>90</v>
      </c>
      <c r="B18" s="61" t="s">
        <v>81</v>
      </c>
      <c r="C18" s="61">
        <v>3</v>
      </c>
      <c r="D18" s="62">
        <f>'Pop 2014'!O18</f>
        <v>7148</v>
      </c>
      <c r="E18" s="62">
        <f>'Pop 2014'!P18</f>
        <v>8669</v>
      </c>
      <c r="F18" s="62">
        <f>'Pop 2014'!Q18</f>
        <v>5887</v>
      </c>
      <c r="G18" s="61">
        <v>1</v>
      </c>
      <c r="H18" s="62">
        <v>17</v>
      </c>
      <c r="I18" s="62">
        <v>60</v>
      </c>
      <c r="J18" s="61">
        <v>1</v>
      </c>
      <c r="K18" s="62">
        <v>13</v>
      </c>
      <c r="L18" s="62">
        <f t="shared" si="0"/>
        <v>79</v>
      </c>
      <c r="M18" s="62">
        <f t="shared" si="1"/>
        <v>92</v>
      </c>
      <c r="N18" s="63">
        <f t="shared" si="2"/>
        <v>1.4995962625446995</v>
      </c>
      <c r="O18" s="63">
        <f t="shared" si="3"/>
        <v>11.052042529378848</v>
      </c>
      <c r="P18" s="61">
        <v>0</v>
      </c>
      <c r="Q18" s="62">
        <v>8</v>
      </c>
      <c r="R18" s="62">
        <v>12</v>
      </c>
      <c r="S18" s="63">
        <f t="shared" si="4"/>
        <v>1.3842427038874148</v>
      </c>
      <c r="T18" s="61">
        <v>1</v>
      </c>
      <c r="U18" s="63">
        <f t="shared" si="5"/>
        <v>0.16986580601324952</v>
      </c>
      <c r="V18" s="62">
        <v>328</v>
      </c>
      <c r="W18" s="61">
        <v>1</v>
      </c>
      <c r="X18" s="61">
        <v>0</v>
      </c>
      <c r="Y18" s="61">
        <v>0</v>
      </c>
      <c r="Z18" s="61">
        <v>0</v>
      </c>
    </row>
    <row r="19" spans="1:26" ht="15" customHeight="1">
      <c r="A19" s="61" t="s">
        <v>91</v>
      </c>
      <c r="B19" s="61" t="s">
        <v>72</v>
      </c>
      <c r="C19" s="61">
        <v>9</v>
      </c>
      <c r="D19" s="62">
        <f>'Pop 2014'!O19</f>
        <v>2627</v>
      </c>
      <c r="E19" s="62">
        <f>'Pop 2014'!P19</f>
        <v>3139</v>
      </c>
      <c r="F19" s="62">
        <f>'Pop 2014'!Q19</f>
        <v>2168</v>
      </c>
      <c r="G19" s="61">
        <v>0</v>
      </c>
      <c r="H19" s="62">
        <v>9</v>
      </c>
      <c r="I19" s="62">
        <v>37</v>
      </c>
      <c r="J19" s="61">
        <v>0</v>
      </c>
      <c r="K19" s="62">
        <v>7</v>
      </c>
      <c r="L19" s="62">
        <f t="shared" si="0"/>
        <v>46</v>
      </c>
      <c r="M19" s="62">
        <f t="shared" si="1"/>
        <v>53</v>
      </c>
      <c r="N19" s="63">
        <f t="shared" si="2"/>
        <v>2.2300095571838168</v>
      </c>
      <c r="O19" s="63">
        <f t="shared" si="3"/>
        <v>17.510468214693567</v>
      </c>
      <c r="P19" s="61">
        <v>0</v>
      </c>
      <c r="Q19" s="62">
        <v>4</v>
      </c>
      <c r="R19" s="62">
        <v>4</v>
      </c>
      <c r="S19" s="63">
        <f t="shared" si="4"/>
        <v>1.2742911755336095</v>
      </c>
      <c r="T19" s="61">
        <v>0</v>
      </c>
      <c r="U19" s="63">
        <f t="shared" si="5"/>
        <v>0</v>
      </c>
      <c r="V19" s="62">
        <v>184</v>
      </c>
      <c r="W19" s="61">
        <v>0</v>
      </c>
      <c r="X19" s="61">
        <v>0</v>
      </c>
      <c r="Y19" s="61">
        <v>0</v>
      </c>
      <c r="Z19" s="61">
        <v>0</v>
      </c>
    </row>
    <row r="20" spans="1:26" ht="15" customHeight="1">
      <c r="A20" s="61" t="s">
        <v>92</v>
      </c>
      <c r="B20" s="61" t="s">
        <v>76</v>
      </c>
      <c r="C20" s="61">
        <v>25</v>
      </c>
      <c r="D20" s="62">
        <f>'Pop 2014'!O20</f>
        <v>20631</v>
      </c>
      <c r="E20" s="62">
        <f>'Pop 2014'!P20</f>
        <v>24687</v>
      </c>
      <c r="F20" s="62">
        <f>'Pop 2014'!Q20</f>
        <v>16679</v>
      </c>
      <c r="G20" s="61">
        <v>8</v>
      </c>
      <c r="H20" s="62">
        <v>82</v>
      </c>
      <c r="I20" s="62">
        <v>474</v>
      </c>
      <c r="J20" s="61">
        <v>3</v>
      </c>
      <c r="K20" s="62">
        <v>136</v>
      </c>
      <c r="L20" s="62">
        <f t="shared" si="0"/>
        <v>567</v>
      </c>
      <c r="M20" s="62">
        <f t="shared" si="1"/>
        <v>703</v>
      </c>
      <c r="N20" s="63">
        <f t="shared" si="2"/>
        <v>5.5089723336168834</v>
      </c>
      <c r="O20" s="63">
        <f t="shared" si="3"/>
        <v>27.482914061363967</v>
      </c>
      <c r="P20" s="61">
        <v>0</v>
      </c>
      <c r="Q20" s="62">
        <v>41</v>
      </c>
      <c r="R20" s="62">
        <v>60</v>
      </c>
      <c r="S20" s="63">
        <f t="shared" si="4"/>
        <v>2.4304289707133311</v>
      </c>
      <c r="T20" s="61">
        <v>5</v>
      </c>
      <c r="U20" s="63">
        <f t="shared" si="5"/>
        <v>0.29977816415852271</v>
      </c>
      <c r="V20" s="62">
        <v>300</v>
      </c>
      <c r="W20" s="61">
        <v>3</v>
      </c>
      <c r="X20" s="61">
        <v>7</v>
      </c>
      <c r="Y20" s="61">
        <v>3</v>
      </c>
      <c r="Z20" s="61">
        <v>0</v>
      </c>
    </row>
    <row r="21" spans="1:26" ht="15" customHeight="1">
      <c r="A21" s="61" t="s">
        <v>93</v>
      </c>
      <c r="B21" s="61" t="s">
        <v>72</v>
      </c>
      <c r="C21" s="61">
        <v>15</v>
      </c>
      <c r="D21" s="62">
        <f>'Pop 2014'!O21</f>
        <v>8417</v>
      </c>
      <c r="E21" s="62">
        <f>'Pop 2014'!P21</f>
        <v>9916</v>
      </c>
      <c r="F21" s="62">
        <f>'Pop 2014'!Q21</f>
        <v>6520</v>
      </c>
      <c r="G21" s="61">
        <v>0</v>
      </c>
      <c r="H21" s="62">
        <v>20</v>
      </c>
      <c r="I21" s="62">
        <v>123</v>
      </c>
      <c r="J21" s="61">
        <v>4</v>
      </c>
      <c r="K21" s="62">
        <v>11</v>
      </c>
      <c r="L21" s="62">
        <f t="shared" si="0"/>
        <v>147</v>
      </c>
      <c r="M21" s="62">
        <f t="shared" si="1"/>
        <v>158</v>
      </c>
      <c r="N21" s="63">
        <f t="shared" si="2"/>
        <v>1.1093182734973779</v>
      </c>
      <c r="O21" s="63">
        <f t="shared" si="3"/>
        <v>17.464654865153854</v>
      </c>
      <c r="P21" s="61">
        <v>0</v>
      </c>
      <c r="Q21" s="62">
        <v>2</v>
      </c>
      <c r="R21" s="62">
        <v>4</v>
      </c>
      <c r="S21" s="63">
        <f t="shared" si="4"/>
        <v>0.40338846308995563</v>
      </c>
      <c r="T21" s="61">
        <v>0</v>
      </c>
      <c r="U21" s="63">
        <f t="shared" si="5"/>
        <v>0</v>
      </c>
      <c r="V21" s="62">
        <v>206</v>
      </c>
      <c r="W21" s="61">
        <v>1</v>
      </c>
      <c r="X21" s="61">
        <v>0</v>
      </c>
      <c r="Y21" s="61">
        <v>1</v>
      </c>
      <c r="Z21" s="61">
        <v>0</v>
      </c>
    </row>
    <row r="22" spans="1:26" ht="15" customHeight="1">
      <c r="A22" s="61" t="s">
        <v>94</v>
      </c>
      <c r="B22" s="61" t="s">
        <v>76</v>
      </c>
      <c r="C22" s="61">
        <v>30</v>
      </c>
      <c r="D22" s="62">
        <f>'Pop 2014'!O22</f>
        <v>2921</v>
      </c>
      <c r="E22" s="62">
        <f>'Pop 2014'!P22</f>
        <v>3540</v>
      </c>
      <c r="F22" s="62">
        <f>'Pop 2014'!Q22</f>
        <v>2395</v>
      </c>
      <c r="G22" s="61">
        <v>2</v>
      </c>
      <c r="H22" s="62">
        <v>6</v>
      </c>
      <c r="I22" s="62">
        <v>19</v>
      </c>
      <c r="J22" s="61">
        <v>1</v>
      </c>
      <c r="K22" s="62">
        <v>34</v>
      </c>
      <c r="L22" s="62">
        <f t="shared" si="0"/>
        <v>28</v>
      </c>
      <c r="M22" s="62">
        <f t="shared" si="1"/>
        <v>62</v>
      </c>
      <c r="N22" s="63">
        <f t="shared" si="2"/>
        <v>9.6045197740112993</v>
      </c>
      <c r="O22" s="63">
        <f t="shared" si="3"/>
        <v>9.5857583019513868</v>
      </c>
      <c r="P22" s="61">
        <v>0</v>
      </c>
      <c r="Q22" s="62">
        <v>0</v>
      </c>
      <c r="R22" s="62">
        <v>0</v>
      </c>
      <c r="S22" s="63">
        <f t="shared" si="4"/>
        <v>0</v>
      </c>
      <c r="T22" s="61">
        <v>0</v>
      </c>
      <c r="U22" s="63">
        <f t="shared" si="5"/>
        <v>0</v>
      </c>
      <c r="V22" s="62">
        <v>29</v>
      </c>
      <c r="W22" s="61">
        <v>0</v>
      </c>
      <c r="X22" s="61">
        <v>0</v>
      </c>
      <c r="Y22" s="61">
        <v>1</v>
      </c>
      <c r="Z22" s="61">
        <v>0</v>
      </c>
    </row>
    <row r="23" spans="1:26" ht="15" customHeight="1">
      <c r="A23" s="61" t="s">
        <v>95</v>
      </c>
      <c r="B23" s="61" t="s">
        <v>81</v>
      </c>
      <c r="C23" s="61">
        <v>1</v>
      </c>
      <c r="D23" s="62">
        <f>'Pop 2014'!O23</f>
        <v>1785</v>
      </c>
      <c r="E23" s="62">
        <f>'Pop 2014'!P23</f>
        <v>2146</v>
      </c>
      <c r="F23" s="62">
        <f>'Pop 2014'!Q23</f>
        <v>1438</v>
      </c>
      <c r="G23" s="61">
        <v>2</v>
      </c>
      <c r="H23" s="62">
        <v>9</v>
      </c>
      <c r="I23" s="62">
        <v>60</v>
      </c>
      <c r="J23" s="61">
        <v>0</v>
      </c>
      <c r="K23" s="62">
        <v>15</v>
      </c>
      <c r="L23" s="62">
        <f t="shared" si="0"/>
        <v>71</v>
      </c>
      <c r="M23" s="62">
        <f t="shared" si="1"/>
        <v>86</v>
      </c>
      <c r="N23" s="63">
        <f t="shared" si="2"/>
        <v>6.9897483690587139</v>
      </c>
      <c r="O23" s="63">
        <f t="shared" si="3"/>
        <v>39.775910364145659</v>
      </c>
      <c r="P23" s="61">
        <v>0</v>
      </c>
      <c r="Q23" s="62">
        <v>4</v>
      </c>
      <c r="R23" s="62">
        <v>4</v>
      </c>
      <c r="S23" s="63">
        <f t="shared" si="4"/>
        <v>1.8639328984156569</v>
      </c>
      <c r="T23" s="61">
        <v>1</v>
      </c>
      <c r="U23" s="63">
        <f t="shared" si="5"/>
        <v>0.69541029207232263</v>
      </c>
      <c r="V23" s="62">
        <v>104</v>
      </c>
      <c r="W23" s="61">
        <v>5</v>
      </c>
      <c r="X23" s="61">
        <v>0</v>
      </c>
      <c r="Y23" s="61">
        <v>2</v>
      </c>
      <c r="Z23" s="61">
        <v>0</v>
      </c>
    </row>
    <row r="24" spans="1:26" ht="15" customHeight="1">
      <c r="A24" s="61" t="s">
        <v>96</v>
      </c>
      <c r="B24" s="61" t="s">
        <v>76</v>
      </c>
      <c r="C24" s="61">
        <v>30</v>
      </c>
      <c r="D24" s="62">
        <f>'Pop 2014'!O24</f>
        <v>1119</v>
      </c>
      <c r="E24" s="62">
        <f>'Pop 2014'!P24</f>
        <v>1366</v>
      </c>
      <c r="F24" s="62">
        <f>'Pop 2014'!Q24</f>
        <v>951</v>
      </c>
      <c r="G24" s="61">
        <v>1</v>
      </c>
      <c r="H24" s="62">
        <v>7</v>
      </c>
      <c r="I24" s="62">
        <v>7</v>
      </c>
      <c r="J24" s="61">
        <v>0</v>
      </c>
      <c r="K24" s="62">
        <v>3</v>
      </c>
      <c r="L24" s="62">
        <f t="shared" si="0"/>
        <v>15</v>
      </c>
      <c r="M24" s="62">
        <f t="shared" si="1"/>
        <v>18</v>
      </c>
      <c r="N24" s="63">
        <f t="shared" si="2"/>
        <v>2.1961932650073206</v>
      </c>
      <c r="O24" s="63">
        <f t="shared" si="3"/>
        <v>13.404825737265416</v>
      </c>
      <c r="P24" s="61">
        <v>0</v>
      </c>
      <c r="Q24" s="62">
        <v>0</v>
      </c>
      <c r="R24" s="62">
        <v>0</v>
      </c>
      <c r="S24" s="63">
        <f t="shared" si="4"/>
        <v>0</v>
      </c>
      <c r="T24" s="61">
        <v>0</v>
      </c>
      <c r="U24" s="63">
        <f t="shared" si="5"/>
        <v>0</v>
      </c>
      <c r="V24" s="62">
        <v>18</v>
      </c>
      <c r="W24" s="61">
        <v>0</v>
      </c>
      <c r="X24" s="61">
        <v>0</v>
      </c>
      <c r="Y24" s="61">
        <v>0</v>
      </c>
      <c r="Z24" s="61">
        <v>0</v>
      </c>
    </row>
    <row r="25" spans="1:26" ht="15" customHeight="1">
      <c r="A25" s="61" t="s">
        <v>97</v>
      </c>
      <c r="B25" s="61" t="s">
        <v>76</v>
      </c>
      <c r="C25" s="61">
        <v>27</v>
      </c>
      <c r="D25" s="62">
        <f>'Pop 2014'!O25</f>
        <v>12442</v>
      </c>
      <c r="E25" s="62">
        <f>'Pop 2014'!P25</f>
        <v>15102</v>
      </c>
      <c r="F25" s="62">
        <f>'Pop 2014'!Q25</f>
        <v>10332</v>
      </c>
      <c r="G25" s="61">
        <v>11</v>
      </c>
      <c r="H25" s="62">
        <v>98</v>
      </c>
      <c r="I25" s="62">
        <v>271</v>
      </c>
      <c r="J25" s="61">
        <v>0</v>
      </c>
      <c r="K25" s="62">
        <v>40</v>
      </c>
      <c r="L25" s="62">
        <f t="shared" si="0"/>
        <v>380</v>
      </c>
      <c r="M25" s="62">
        <f t="shared" si="1"/>
        <v>420</v>
      </c>
      <c r="N25" s="63">
        <f t="shared" si="2"/>
        <v>2.6486558071778572</v>
      </c>
      <c r="O25" s="63">
        <f t="shared" si="3"/>
        <v>30.541713550876064</v>
      </c>
      <c r="P25" s="61">
        <v>0</v>
      </c>
      <c r="Q25" s="62">
        <v>18</v>
      </c>
      <c r="R25" s="62">
        <v>22</v>
      </c>
      <c r="S25" s="63">
        <f t="shared" si="4"/>
        <v>1.4567606939478215</v>
      </c>
      <c r="T25" s="61">
        <v>3</v>
      </c>
      <c r="U25" s="63">
        <f t="shared" si="5"/>
        <v>0.29036004645760743</v>
      </c>
      <c r="V25" s="62">
        <v>206</v>
      </c>
      <c r="W25" s="61">
        <v>4</v>
      </c>
      <c r="X25" s="61">
        <v>0</v>
      </c>
      <c r="Y25" s="61">
        <v>10</v>
      </c>
      <c r="Z25" s="61">
        <v>0</v>
      </c>
    </row>
    <row r="26" spans="1:26" ht="15" customHeight="1">
      <c r="A26" s="61" t="s">
        <v>98</v>
      </c>
      <c r="B26" s="61" t="s">
        <v>72</v>
      </c>
      <c r="C26" s="61">
        <v>13</v>
      </c>
      <c r="D26" s="62">
        <f>'Pop 2014'!O26</f>
        <v>7341</v>
      </c>
      <c r="E26" s="62">
        <f>'Pop 2014'!P26</f>
        <v>8830</v>
      </c>
      <c r="F26" s="62">
        <f>'Pop 2014'!Q26</f>
        <v>6012</v>
      </c>
      <c r="G26" s="61">
        <v>6</v>
      </c>
      <c r="H26" s="62">
        <v>35</v>
      </c>
      <c r="I26" s="62">
        <v>101</v>
      </c>
      <c r="J26" s="61">
        <v>0</v>
      </c>
      <c r="K26" s="62">
        <v>1</v>
      </c>
      <c r="L26" s="62">
        <f t="shared" si="0"/>
        <v>142</v>
      </c>
      <c r="M26" s="62">
        <f t="shared" si="1"/>
        <v>143</v>
      </c>
      <c r="N26" s="63">
        <f t="shared" si="2"/>
        <v>0.11325028312570781</v>
      </c>
      <c r="O26" s="63">
        <f t="shared" si="3"/>
        <v>19.343413703855063</v>
      </c>
      <c r="P26" s="61">
        <v>0</v>
      </c>
      <c r="Q26" s="62">
        <v>12</v>
      </c>
      <c r="R26" s="62">
        <v>14</v>
      </c>
      <c r="S26" s="63">
        <f t="shared" si="4"/>
        <v>1.5855039637599093</v>
      </c>
      <c r="T26" s="61">
        <v>2</v>
      </c>
      <c r="U26" s="63">
        <f t="shared" si="5"/>
        <v>0.33266799733865604</v>
      </c>
      <c r="V26" s="62">
        <v>227</v>
      </c>
      <c r="W26" s="61">
        <v>5</v>
      </c>
      <c r="X26" s="61">
        <v>0</v>
      </c>
      <c r="Y26" s="61">
        <v>2</v>
      </c>
      <c r="Z26" s="61">
        <v>0</v>
      </c>
    </row>
    <row r="27" spans="1:26" ht="15" customHeight="1">
      <c r="A27" s="61" t="s">
        <v>99</v>
      </c>
      <c r="B27" s="61" t="s">
        <v>81</v>
      </c>
      <c r="C27" s="61">
        <v>3</v>
      </c>
      <c r="D27" s="62">
        <f>'Pop 2014'!O27</f>
        <v>13670</v>
      </c>
      <c r="E27" s="62">
        <f>'Pop 2014'!P27</f>
        <v>16097</v>
      </c>
      <c r="F27" s="62">
        <f>'Pop 2014'!Q27</f>
        <v>10187</v>
      </c>
      <c r="G27" s="61">
        <v>8</v>
      </c>
      <c r="H27" s="62">
        <v>25</v>
      </c>
      <c r="I27" s="62">
        <v>188</v>
      </c>
      <c r="J27" s="61">
        <v>0</v>
      </c>
      <c r="K27" s="62">
        <v>24</v>
      </c>
      <c r="L27" s="62">
        <f t="shared" si="0"/>
        <v>221</v>
      </c>
      <c r="M27" s="62">
        <f t="shared" si="1"/>
        <v>245</v>
      </c>
      <c r="N27" s="63">
        <f t="shared" si="2"/>
        <v>1.4909610486426041</v>
      </c>
      <c r="O27" s="63">
        <f t="shared" si="3"/>
        <v>16.166788588149231</v>
      </c>
      <c r="P27" s="61">
        <v>0</v>
      </c>
      <c r="Q27" s="62">
        <v>16</v>
      </c>
      <c r="R27" s="62">
        <v>18</v>
      </c>
      <c r="S27" s="63">
        <f t="shared" si="4"/>
        <v>1.1182207864819531</v>
      </c>
      <c r="T27" s="61">
        <v>0</v>
      </c>
      <c r="U27" s="63">
        <f t="shared" si="5"/>
        <v>0</v>
      </c>
      <c r="V27" s="62">
        <v>300</v>
      </c>
      <c r="W27" s="61">
        <v>8</v>
      </c>
      <c r="X27" s="61">
        <v>0</v>
      </c>
      <c r="Y27" s="61">
        <v>4</v>
      </c>
      <c r="Z27" s="61">
        <v>0</v>
      </c>
    </row>
    <row r="28" spans="1:26" ht="15" customHeight="1">
      <c r="A28" s="61" t="s">
        <v>100</v>
      </c>
      <c r="B28" s="61" t="s">
        <v>72</v>
      </c>
      <c r="C28" s="61">
        <v>12</v>
      </c>
      <c r="D28" s="62">
        <f>'Pop 2014'!O28</f>
        <v>46036</v>
      </c>
      <c r="E28" s="62">
        <f>'Pop 2014'!P28</f>
        <v>54838</v>
      </c>
      <c r="F28" s="62">
        <f>'Pop 2014'!Q28</f>
        <v>35374</v>
      </c>
      <c r="G28" s="61">
        <v>37</v>
      </c>
      <c r="H28" s="62">
        <v>246</v>
      </c>
      <c r="I28" s="62">
        <v>615</v>
      </c>
      <c r="J28" s="61">
        <v>3</v>
      </c>
      <c r="K28" s="62">
        <v>62</v>
      </c>
      <c r="L28" s="62">
        <f t="shared" si="0"/>
        <v>901</v>
      </c>
      <c r="M28" s="62">
        <f t="shared" si="1"/>
        <v>963</v>
      </c>
      <c r="N28" s="63">
        <f t="shared" si="2"/>
        <v>1.1306028666253327</v>
      </c>
      <c r="O28" s="63">
        <f t="shared" si="3"/>
        <v>19.571639586410633</v>
      </c>
      <c r="P28" s="61">
        <v>0</v>
      </c>
      <c r="Q28" s="62">
        <v>137</v>
      </c>
      <c r="R28" s="62">
        <v>183</v>
      </c>
      <c r="S28" s="63">
        <f t="shared" si="4"/>
        <v>3.337102009555418</v>
      </c>
      <c r="T28" s="61">
        <v>12</v>
      </c>
      <c r="U28" s="63">
        <f t="shared" si="5"/>
        <v>0.33923220444394186</v>
      </c>
      <c r="V28" s="62">
        <v>665</v>
      </c>
      <c r="W28" s="61">
        <v>20</v>
      </c>
      <c r="X28" s="61">
        <v>10</v>
      </c>
      <c r="Y28" s="61">
        <v>16</v>
      </c>
      <c r="Z28" s="61">
        <v>0</v>
      </c>
    </row>
    <row r="29" spans="1:26" ht="15" customHeight="1">
      <c r="A29" s="61" t="s">
        <v>101</v>
      </c>
      <c r="B29" s="61" t="s">
        <v>81</v>
      </c>
      <c r="C29" s="61">
        <v>1</v>
      </c>
      <c r="D29" s="62">
        <f>'Pop 2014'!O29</f>
        <v>3241</v>
      </c>
      <c r="E29" s="62">
        <f>'Pop 2014'!P29</f>
        <v>3926</v>
      </c>
      <c r="F29" s="62">
        <f>'Pop 2014'!Q29</f>
        <v>2719</v>
      </c>
      <c r="G29" s="61">
        <v>0</v>
      </c>
      <c r="H29" s="62">
        <v>19</v>
      </c>
      <c r="I29" s="62">
        <v>63</v>
      </c>
      <c r="J29" s="61">
        <v>0</v>
      </c>
      <c r="K29" s="62">
        <v>14</v>
      </c>
      <c r="L29" s="62">
        <f t="shared" si="0"/>
        <v>82</v>
      </c>
      <c r="M29" s="62">
        <f t="shared" si="1"/>
        <v>96</v>
      </c>
      <c r="N29" s="63">
        <f t="shared" si="2"/>
        <v>3.5659704533876719</v>
      </c>
      <c r="O29" s="63">
        <f t="shared" si="3"/>
        <v>25.300833076211045</v>
      </c>
      <c r="P29" s="61">
        <v>0</v>
      </c>
      <c r="Q29" s="62">
        <v>4</v>
      </c>
      <c r="R29" s="62">
        <v>5</v>
      </c>
      <c r="S29" s="63">
        <f t="shared" si="4"/>
        <v>1.2735608762098829</v>
      </c>
      <c r="T29" s="61">
        <v>0</v>
      </c>
      <c r="U29" s="63">
        <f t="shared" si="5"/>
        <v>0</v>
      </c>
      <c r="V29" s="62">
        <v>75</v>
      </c>
      <c r="W29" s="61">
        <v>1</v>
      </c>
      <c r="X29" s="61">
        <v>0</v>
      </c>
      <c r="Y29" s="61">
        <v>2</v>
      </c>
      <c r="Z29" s="61">
        <v>0</v>
      </c>
    </row>
    <row r="30" spans="1:26" ht="15" customHeight="1">
      <c r="A30" s="61" t="s">
        <v>102</v>
      </c>
      <c r="B30" s="61" t="s">
        <v>81</v>
      </c>
      <c r="C30" s="61">
        <v>1</v>
      </c>
      <c r="D30" s="62">
        <f>'Pop 2014'!O30</f>
        <v>3873</v>
      </c>
      <c r="E30" s="62">
        <f>'Pop 2014'!P30</f>
        <v>4645</v>
      </c>
      <c r="F30" s="62">
        <f>'Pop 2014'!Q30</f>
        <v>3082</v>
      </c>
      <c r="G30" s="61">
        <v>10</v>
      </c>
      <c r="H30" s="62">
        <v>16</v>
      </c>
      <c r="I30" s="62">
        <v>47</v>
      </c>
      <c r="J30" s="61">
        <v>0</v>
      </c>
      <c r="K30" s="62">
        <v>23</v>
      </c>
      <c r="L30" s="62">
        <f t="shared" si="0"/>
        <v>73</v>
      </c>
      <c r="M30" s="62">
        <f t="shared" si="1"/>
        <v>96</v>
      </c>
      <c r="N30" s="63">
        <f t="shared" si="2"/>
        <v>4.9515608180839612</v>
      </c>
      <c r="O30" s="63">
        <f t="shared" si="3"/>
        <v>18.848437903434032</v>
      </c>
      <c r="P30" s="61">
        <v>0</v>
      </c>
      <c r="Q30" s="62">
        <v>5</v>
      </c>
      <c r="R30" s="62">
        <v>5</v>
      </c>
      <c r="S30" s="63">
        <f t="shared" si="4"/>
        <v>1.0764262648008611</v>
      </c>
      <c r="T30" s="61">
        <v>0</v>
      </c>
      <c r="U30" s="63">
        <f t="shared" si="5"/>
        <v>0</v>
      </c>
      <c r="V30" s="62">
        <v>108</v>
      </c>
      <c r="W30" s="61">
        <v>2</v>
      </c>
      <c r="X30" s="61">
        <v>9</v>
      </c>
      <c r="Y30" s="61">
        <v>4</v>
      </c>
      <c r="Z30" s="61">
        <v>0</v>
      </c>
    </row>
    <row r="31" spans="1:26" ht="15" customHeight="1">
      <c r="A31" s="61" t="s">
        <v>103</v>
      </c>
      <c r="B31" s="61" t="s">
        <v>74</v>
      </c>
      <c r="C31" s="61">
        <v>22</v>
      </c>
      <c r="D31" s="62">
        <f>'Pop 2014'!O31</f>
        <v>21718</v>
      </c>
      <c r="E31" s="62">
        <f>'Pop 2014'!P31</f>
        <v>26269</v>
      </c>
      <c r="F31" s="62">
        <f>'Pop 2014'!Q31</f>
        <v>18009</v>
      </c>
      <c r="G31" s="61">
        <v>9</v>
      </c>
      <c r="H31" s="62">
        <v>83</v>
      </c>
      <c r="I31" s="62">
        <v>505</v>
      </c>
      <c r="J31" s="61">
        <v>7</v>
      </c>
      <c r="K31" s="62">
        <v>83</v>
      </c>
      <c r="L31" s="62">
        <f t="shared" si="0"/>
        <v>604</v>
      </c>
      <c r="M31" s="62">
        <f t="shared" si="1"/>
        <v>687</v>
      </c>
      <c r="N31" s="63">
        <f t="shared" si="2"/>
        <v>3.1596178004491988</v>
      </c>
      <c r="O31" s="63">
        <f t="shared" si="3"/>
        <v>27.81103232341836</v>
      </c>
      <c r="P31" s="61">
        <v>0</v>
      </c>
      <c r="Q31" s="62">
        <v>51</v>
      </c>
      <c r="R31" s="62">
        <v>71</v>
      </c>
      <c r="S31" s="63">
        <f t="shared" si="4"/>
        <v>2.7028055883360618</v>
      </c>
      <c r="T31" s="61">
        <v>3</v>
      </c>
      <c r="U31" s="63">
        <f t="shared" si="5"/>
        <v>0.16658337497917708</v>
      </c>
      <c r="V31" s="62">
        <v>321</v>
      </c>
      <c r="W31" s="61">
        <v>21</v>
      </c>
      <c r="X31" s="61">
        <v>10</v>
      </c>
      <c r="Y31" s="61">
        <v>10</v>
      </c>
      <c r="Z31" s="61">
        <v>8</v>
      </c>
    </row>
    <row r="32" spans="1:26" ht="15" customHeight="1">
      <c r="A32" s="61" t="s">
        <v>104</v>
      </c>
      <c r="B32" s="61" t="s">
        <v>74</v>
      </c>
      <c r="C32" s="61">
        <v>22</v>
      </c>
      <c r="D32" s="62">
        <f>'Pop 2014'!O32</f>
        <v>5284</v>
      </c>
      <c r="E32" s="62">
        <f>'Pop 2014'!P32</f>
        <v>6427</v>
      </c>
      <c r="F32" s="62">
        <f>'Pop 2014'!Q32</f>
        <v>4483</v>
      </c>
      <c r="G32" s="61">
        <v>0</v>
      </c>
      <c r="H32" s="62">
        <v>8</v>
      </c>
      <c r="I32" s="62">
        <v>74</v>
      </c>
      <c r="J32" s="61">
        <v>0</v>
      </c>
      <c r="K32" s="62">
        <v>26</v>
      </c>
      <c r="L32" s="62">
        <f t="shared" si="0"/>
        <v>82</v>
      </c>
      <c r="M32" s="62">
        <f t="shared" si="1"/>
        <v>108</v>
      </c>
      <c r="N32" s="63">
        <f t="shared" si="2"/>
        <v>4.0454333281468804</v>
      </c>
      <c r="O32" s="63">
        <f t="shared" si="3"/>
        <v>15.518546555639666</v>
      </c>
      <c r="P32" s="61">
        <v>0</v>
      </c>
      <c r="Q32" s="62">
        <v>12</v>
      </c>
      <c r="R32" s="62">
        <v>17</v>
      </c>
      <c r="S32" s="63">
        <f t="shared" si="4"/>
        <v>2.6450910222498836</v>
      </c>
      <c r="T32" s="61">
        <v>0</v>
      </c>
      <c r="U32" s="63">
        <f t="shared" si="5"/>
        <v>0</v>
      </c>
      <c r="V32" s="62">
        <v>45</v>
      </c>
      <c r="W32" s="61">
        <v>11</v>
      </c>
      <c r="X32" s="61">
        <v>0</v>
      </c>
      <c r="Y32" s="61">
        <v>3</v>
      </c>
      <c r="Z32" s="61">
        <v>0</v>
      </c>
    </row>
    <row r="33" spans="1:26" ht="15" customHeight="1">
      <c r="A33" s="61" t="s">
        <v>105</v>
      </c>
      <c r="B33" s="61" t="s">
        <v>81</v>
      </c>
      <c r="C33" s="61">
        <v>4</v>
      </c>
      <c r="D33" s="62">
        <f>'Pop 2014'!O33</f>
        <v>8425</v>
      </c>
      <c r="E33" s="62">
        <f>'Pop 2014'!P33</f>
        <v>10088</v>
      </c>
      <c r="F33" s="62">
        <f>'Pop 2014'!Q33</f>
        <v>6647</v>
      </c>
      <c r="G33" s="61">
        <v>6</v>
      </c>
      <c r="H33" s="62">
        <v>10</v>
      </c>
      <c r="I33" s="62">
        <v>97</v>
      </c>
      <c r="J33" s="61">
        <v>1</v>
      </c>
      <c r="K33" s="62">
        <v>10</v>
      </c>
      <c r="L33" s="62">
        <f t="shared" si="0"/>
        <v>114</v>
      </c>
      <c r="M33" s="62">
        <f t="shared" si="1"/>
        <v>124</v>
      </c>
      <c r="N33" s="63">
        <f t="shared" si="2"/>
        <v>0.99127676447264068</v>
      </c>
      <c r="O33" s="63">
        <f t="shared" si="3"/>
        <v>13.531157270029674</v>
      </c>
      <c r="P33" s="61">
        <v>0</v>
      </c>
      <c r="Q33" s="62">
        <v>15</v>
      </c>
      <c r="R33" s="62">
        <v>20</v>
      </c>
      <c r="S33" s="63">
        <f t="shared" si="4"/>
        <v>1.9825535289452814</v>
      </c>
      <c r="T33" s="61">
        <v>0</v>
      </c>
      <c r="U33" s="63">
        <f t="shared" si="5"/>
        <v>0</v>
      </c>
      <c r="V33" s="62">
        <v>852</v>
      </c>
      <c r="W33" s="61">
        <v>7</v>
      </c>
      <c r="X33" s="61">
        <v>0</v>
      </c>
      <c r="Y33" s="61">
        <v>7</v>
      </c>
      <c r="Z33" s="61">
        <v>0</v>
      </c>
    </row>
    <row r="34" spans="1:26" ht="15" customHeight="1">
      <c r="A34" s="61" t="s">
        <v>106</v>
      </c>
      <c r="B34" s="61" t="s">
        <v>72</v>
      </c>
      <c r="C34" s="61">
        <v>14</v>
      </c>
      <c r="D34" s="62">
        <f>'Pop 2014'!O34</f>
        <v>35467</v>
      </c>
      <c r="E34" s="62">
        <f>'Pop 2014'!P34</f>
        <v>41445</v>
      </c>
      <c r="F34" s="62">
        <f>'Pop 2014'!Q34</f>
        <v>25937</v>
      </c>
      <c r="G34" s="61">
        <v>104</v>
      </c>
      <c r="H34" s="62">
        <v>136</v>
      </c>
      <c r="I34" s="62">
        <v>244</v>
      </c>
      <c r="J34" s="61">
        <v>0</v>
      </c>
      <c r="K34" s="62">
        <v>11</v>
      </c>
      <c r="L34" s="62">
        <f t="shared" si="0"/>
        <v>484</v>
      </c>
      <c r="M34" s="62">
        <f t="shared" si="1"/>
        <v>495</v>
      </c>
      <c r="N34" s="63">
        <f t="shared" si="2"/>
        <v>0.26541199179635666</v>
      </c>
      <c r="O34" s="63">
        <f t="shared" si="3"/>
        <v>13.646488284884541</v>
      </c>
      <c r="P34" s="61">
        <v>2</v>
      </c>
      <c r="Q34" s="62">
        <v>68</v>
      </c>
      <c r="R34" s="62">
        <v>120</v>
      </c>
      <c r="S34" s="63">
        <f t="shared" si="4"/>
        <v>2.8954035468693449</v>
      </c>
      <c r="T34" s="61">
        <v>10</v>
      </c>
      <c r="U34" s="63">
        <f t="shared" si="5"/>
        <v>0.38554960095616297</v>
      </c>
      <c r="V34" s="62">
        <v>638</v>
      </c>
      <c r="W34" s="61">
        <v>4</v>
      </c>
      <c r="X34" s="61">
        <v>8</v>
      </c>
      <c r="Y34" s="61">
        <v>6</v>
      </c>
      <c r="Z34" s="61">
        <v>0</v>
      </c>
    </row>
    <row r="35" spans="1:26" ht="15" customHeight="1">
      <c r="A35" s="61" t="s">
        <v>107</v>
      </c>
      <c r="B35" s="61" t="s">
        <v>81</v>
      </c>
      <c r="C35" s="61">
        <v>7</v>
      </c>
      <c r="D35" s="62">
        <f>'Pop 2014'!O35</f>
        <v>7476</v>
      </c>
      <c r="E35" s="62">
        <f>'Pop 2014'!P35</f>
        <v>8951</v>
      </c>
      <c r="F35" s="62">
        <f>'Pop 2014'!Q35</f>
        <v>5958</v>
      </c>
      <c r="G35" s="61">
        <v>5</v>
      </c>
      <c r="H35" s="62">
        <v>85</v>
      </c>
      <c r="I35" s="62">
        <v>162</v>
      </c>
      <c r="J35" s="61">
        <v>0</v>
      </c>
      <c r="K35" s="62">
        <v>12</v>
      </c>
      <c r="L35" s="62">
        <f t="shared" si="0"/>
        <v>252</v>
      </c>
      <c r="M35" s="62">
        <f t="shared" si="1"/>
        <v>264</v>
      </c>
      <c r="N35" s="63">
        <f t="shared" si="2"/>
        <v>1.3406323315830633</v>
      </c>
      <c r="O35" s="63">
        <f t="shared" si="3"/>
        <v>33.707865168539328</v>
      </c>
      <c r="P35" s="61">
        <v>0</v>
      </c>
      <c r="Q35" s="62">
        <v>20</v>
      </c>
      <c r="R35" s="62">
        <v>28</v>
      </c>
      <c r="S35" s="63">
        <f t="shared" si="4"/>
        <v>3.128142107027148</v>
      </c>
      <c r="T35" s="61">
        <v>5</v>
      </c>
      <c r="U35" s="63">
        <f t="shared" si="5"/>
        <v>0.83920778784827121</v>
      </c>
      <c r="V35" s="62">
        <v>152</v>
      </c>
      <c r="W35" s="61">
        <v>12</v>
      </c>
      <c r="X35" s="61">
        <v>0</v>
      </c>
      <c r="Y35" s="61">
        <v>3</v>
      </c>
      <c r="Z35" s="61">
        <v>0</v>
      </c>
    </row>
    <row r="36" spans="1:26" ht="15" customHeight="1">
      <c r="A36" s="61" t="s">
        <v>108</v>
      </c>
      <c r="B36" s="61" t="s">
        <v>74</v>
      </c>
      <c r="C36" s="61">
        <v>21</v>
      </c>
      <c r="D36" s="62">
        <f>'Pop 2014'!O36</f>
        <v>49034</v>
      </c>
      <c r="E36" s="62">
        <f>'Pop 2014'!P36</f>
        <v>58424</v>
      </c>
      <c r="F36" s="62">
        <f>'Pop 2014'!Q36</f>
        <v>38705</v>
      </c>
      <c r="G36" s="61">
        <v>15</v>
      </c>
      <c r="H36" s="62">
        <v>366</v>
      </c>
      <c r="I36" s="62">
        <v>934</v>
      </c>
      <c r="J36" s="61">
        <v>1</v>
      </c>
      <c r="K36" s="62">
        <v>26</v>
      </c>
      <c r="L36" s="62">
        <f t="shared" si="0"/>
        <v>1316</v>
      </c>
      <c r="M36" s="62">
        <f t="shared" si="1"/>
        <v>1342</v>
      </c>
      <c r="N36" s="63">
        <f t="shared" si="2"/>
        <v>0.44502259345474465</v>
      </c>
      <c r="O36" s="63">
        <f t="shared" si="3"/>
        <v>26.838520210466207</v>
      </c>
      <c r="P36" s="61">
        <v>1</v>
      </c>
      <c r="Q36" s="62">
        <v>83</v>
      </c>
      <c r="R36" s="62">
        <v>135</v>
      </c>
      <c r="S36" s="63">
        <f t="shared" si="4"/>
        <v>2.3106942352457893</v>
      </c>
      <c r="T36" s="61">
        <v>6</v>
      </c>
      <c r="U36" s="63">
        <f t="shared" si="5"/>
        <v>0.1550187314300478</v>
      </c>
      <c r="V36" s="62">
        <v>704</v>
      </c>
      <c r="W36" s="61">
        <v>30</v>
      </c>
      <c r="X36" s="61">
        <v>0</v>
      </c>
      <c r="Y36" s="61">
        <v>6</v>
      </c>
      <c r="Z36" s="61">
        <v>0</v>
      </c>
    </row>
    <row r="37" spans="1:26" ht="15" customHeight="1">
      <c r="A37" s="61" t="s">
        <v>109</v>
      </c>
      <c r="B37" s="61" t="s">
        <v>72</v>
      </c>
      <c r="C37" s="61">
        <v>9</v>
      </c>
      <c r="D37" s="62">
        <f>'Pop 2014'!O37</f>
        <v>8585</v>
      </c>
      <c r="E37" s="62">
        <f>'Pop 2014'!P37</f>
        <v>10323</v>
      </c>
      <c r="F37" s="62">
        <f>'Pop 2014'!Q37</f>
        <v>6952</v>
      </c>
      <c r="G37" s="61">
        <v>0</v>
      </c>
      <c r="H37" s="62">
        <v>24</v>
      </c>
      <c r="I37" s="62">
        <v>11</v>
      </c>
      <c r="J37" s="61">
        <v>0</v>
      </c>
      <c r="K37" s="62">
        <v>17</v>
      </c>
      <c r="L37" s="62">
        <f t="shared" si="0"/>
        <v>35</v>
      </c>
      <c r="M37" s="62">
        <f t="shared" si="1"/>
        <v>52</v>
      </c>
      <c r="N37" s="63">
        <f t="shared" si="2"/>
        <v>1.6468080984210016</v>
      </c>
      <c r="O37" s="63">
        <f t="shared" si="3"/>
        <v>4.0768782760629012</v>
      </c>
      <c r="P37" s="61">
        <v>0</v>
      </c>
      <c r="Q37" s="62">
        <v>8</v>
      </c>
      <c r="R37" s="62">
        <v>10</v>
      </c>
      <c r="S37" s="63">
        <f>SUM(R37/E37)*1000</f>
        <v>0.96871064613000102</v>
      </c>
      <c r="T37" s="61">
        <v>0</v>
      </c>
      <c r="U37" s="63">
        <f t="shared" si="5"/>
        <v>0</v>
      </c>
      <c r="V37" s="62">
        <v>165</v>
      </c>
      <c r="W37" s="61">
        <v>1</v>
      </c>
      <c r="X37" s="61">
        <v>0</v>
      </c>
      <c r="Y37" s="61">
        <v>0</v>
      </c>
      <c r="Z37" s="61">
        <v>1</v>
      </c>
    </row>
    <row r="38" spans="1:26" ht="15" customHeight="1">
      <c r="A38" s="61" t="s">
        <v>110</v>
      </c>
      <c r="B38" s="61" t="s">
        <v>76</v>
      </c>
      <c r="C38" s="61">
        <v>27</v>
      </c>
      <c r="D38" s="62">
        <f>'Pop 2014'!O38</f>
        <v>27824</v>
      </c>
      <c r="E38" s="62">
        <f>'Pop 2014'!P38</f>
        <v>33513</v>
      </c>
      <c r="F38" s="62">
        <f>'Pop 2014'!Q38</f>
        <v>22576</v>
      </c>
      <c r="G38" s="61">
        <v>11</v>
      </c>
      <c r="H38" s="62">
        <v>106</v>
      </c>
      <c r="I38" s="62">
        <v>456</v>
      </c>
      <c r="J38" s="61">
        <v>3</v>
      </c>
      <c r="K38" s="62">
        <v>87</v>
      </c>
      <c r="L38" s="62">
        <f t="shared" si="0"/>
        <v>576</v>
      </c>
      <c r="M38" s="62">
        <f t="shared" si="1"/>
        <v>663</v>
      </c>
      <c r="N38" s="63">
        <f t="shared" si="2"/>
        <v>2.5960075194700565</v>
      </c>
      <c r="O38" s="63">
        <f t="shared" si="3"/>
        <v>20.701552616446232</v>
      </c>
      <c r="P38" s="61">
        <v>0</v>
      </c>
      <c r="Q38" s="62">
        <v>110</v>
      </c>
      <c r="R38" s="62">
        <v>139</v>
      </c>
      <c r="S38" s="63">
        <f t="shared" si="4"/>
        <v>4.1476441977739986</v>
      </c>
      <c r="T38" s="61">
        <v>5</v>
      </c>
      <c r="U38" s="63">
        <f t="shared" si="5"/>
        <v>0.22147413182140324</v>
      </c>
      <c r="V38" s="62">
        <v>460</v>
      </c>
      <c r="W38" s="61">
        <v>14</v>
      </c>
      <c r="X38" s="61">
        <v>1</v>
      </c>
      <c r="Y38" s="61">
        <v>17</v>
      </c>
      <c r="Z38" s="61">
        <v>4</v>
      </c>
    </row>
    <row r="39" spans="1:26" ht="15" customHeight="1">
      <c r="A39" s="61" t="s">
        <v>111</v>
      </c>
      <c r="B39" s="61" t="s">
        <v>81</v>
      </c>
      <c r="C39" s="61">
        <v>1</v>
      </c>
      <c r="D39" s="62">
        <f>'Pop 2014'!O39</f>
        <v>1466</v>
      </c>
      <c r="E39" s="62">
        <f>'Pop 2014'!P39</f>
        <v>1783</v>
      </c>
      <c r="F39" s="62">
        <f>'Pop 2014'!Q39</f>
        <v>1207</v>
      </c>
      <c r="G39" s="61">
        <v>0</v>
      </c>
      <c r="H39" s="62">
        <v>0</v>
      </c>
      <c r="I39" s="62">
        <v>10</v>
      </c>
      <c r="J39" s="61">
        <v>0</v>
      </c>
      <c r="K39" s="62">
        <v>0</v>
      </c>
      <c r="L39" s="62">
        <f t="shared" si="0"/>
        <v>10</v>
      </c>
      <c r="M39" s="62">
        <f t="shared" si="1"/>
        <v>10</v>
      </c>
      <c r="N39" s="63">
        <f t="shared" si="2"/>
        <v>0</v>
      </c>
      <c r="O39" s="63">
        <f t="shared" si="3"/>
        <v>6.8212824010914055</v>
      </c>
      <c r="P39" s="61">
        <v>0</v>
      </c>
      <c r="Q39" s="62">
        <v>0</v>
      </c>
      <c r="R39" s="62">
        <v>0</v>
      </c>
      <c r="S39" s="63">
        <f t="shared" si="4"/>
        <v>0</v>
      </c>
      <c r="T39" s="61">
        <v>0</v>
      </c>
      <c r="U39" s="63">
        <f t="shared" si="5"/>
        <v>0</v>
      </c>
      <c r="V39" s="62">
        <v>39</v>
      </c>
      <c r="W39" s="61">
        <v>0</v>
      </c>
      <c r="X39" s="61">
        <v>0</v>
      </c>
      <c r="Y39" s="61">
        <v>0</v>
      </c>
      <c r="Z39" s="61">
        <v>0</v>
      </c>
    </row>
    <row r="40" spans="1:26" ht="15" customHeight="1">
      <c r="A40" s="61" t="s">
        <v>112</v>
      </c>
      <c r="B40" s="61" t="s">
        <v>76</v>
      </c>
      <c r="C40" s="61">
        <v>30</v>
      </c>
      <c r="D40" s="62">
        <f>'Pop 2014'!O40</f>
        <v>1106</v>
      </c>
      <c r="E40" s="62">
        <f>'Pop 2014'!P40</f>
        <v>1315</v>
      </c>
      <c r="F40" s="62">
        <f>'Pop 2014'!Q40</f>
        <v>868</v>
      </c>
      <c r="G40" s="61">
        <v>0</v>
      </c>
      <c r="H40" s="62">
        <v>6</v>
      </c>
      <c r="I40" s="62">
        <v>15</v>
      </c>
      <c r="J40" s="61">
        <v>0</v>
      </c>
      <c r="K40" s="62">
        <v>2</v>
      </c>
      <c r="L40" s="62">
        <f t="shared" si="0"/>
        <v>21</v>
      </c>
      <c r="M40" s="62">
        <f t="shared" si="1"/>
        <v>23</v>
      </c>
      <c r="N40" s="63">
        <f t="shared" si="2"/>
        <v>1.520912547528517</v>
      </c>
      <c r="O40" s="63">
        <f t="shared" si="3"/>
        <v>18.9873417721519</v>
      </c>
      <c r="P40" s="61">
        <v>0</v>
      </c>
      <c r="Q40" s="62">
        <v>0</v>
      </c>
      <c r="R40" s="62">
        <v>0</v>
      </c>
      <c r="S40" s="63">
        <f t="shared" si="4"/>
        <v>0</v>
      </c>
      <c r="T40" s="61">
        <v>0</v>
      </c>
      <c r="U40" s="63">
        <f t="shared" si="5"/>
        <v>0</v>
      </c>
      <c r="V40" s="62">
        <v>39</v>
      </c>
      <c r="W40" s="61">
        <v>0</v>
      </c>
      <c r="X40" s="61">
        <v>0</v>
      </c>
      <c r="Y40" s="61">
        <v>2</v>
      </c>
      <c r="Z40" s="61">
        <v>0</v>
      </c>
    </row>
    <row r="41" spans="1:26" ht="15" customHeight="1">
      <c r="A41" s="61" t="s">
        <v>113</v>
      </c>
      <c r="B41" s="61" t="s">
        <v>72</v>
      </c>
      <c r="C41" s="61">
        <v>9</v>
      </c>
      <c r="D41" s="62">
        <f>'Pop 2014'!O41</f>
        <v>7076</v>
      </c>
      <c r="E41" s="62">
        <f>'Pop 2014'!P41</f>
        <v>8484</v>
      </c>
      <c r="F41" s="62">
        <f>'Pop 2014'!Q41</f>
        <v>5721</v>
      </c>
      <c r="G41" s="61">
        <v>4</v>
      </c>
      <c r="H41" s="62">
        <v>58</v>
      </c>
      <c r="I41" s="62">
        <v>89</v>
      </c>
      <c r="J41" s="61">
        <v>0</v>
      </c>
      <c r="K41" s="62">
        <v>16</v>
      </c>
      <c r="L41" s="62">
        <f t="shared" si="0"/>
        <v>151</v>
      </c>
      <c r="M41" s="62">
        <f t="shared" si="1"/>
        <v>167</v>
      </c>
      <c r="N41" s="63">
        <f t="shared" si="2"/>
        <v>1.8859028760018859</v>
      </c>
      <c r="O41" s="63">
        <f t="shared" si="3"/>
        <v>21.339739966082533</v>
      </c>
      <c r="P41" s="61">
        <v>0</v>
      </c>
      <c r="Q41" s="62">
        <v>15</v>
      </c>
      <c r="R41" s="62">
        <v>21</v>
      </c>
      <c r="S41" s="63">
        <f t="shared" si="4"/>
        <v>2.4752475247524752</v>
      </c>
      <c r="T41" s="61">
        <v>2</v>
      </c>
      <c r="U41" s="63">
        <f t="shared" si="5"/>
        <v>0.34958923265163433</v>
      </c>
      <c r="V41" s="62">
        <v>153</v>
      </c>
      <c r="W41" s="61">
        <v>3</v>
      </c>
      <c r="X41" s="61">
        <v>0</v>
      </c>
      <c r="Y41" s="61">
        <v>0</v>
      </c>
      <c r="Z41" s="61">
        <v>13</v>
      </c>
    </row>
    <row r="42" spans="1:26" ht="15" customHeight="1">
      <c r="A42" s="61" t="s">
        <v>114</v>
      </c>
      <c r="B42" s="61" t="s">
        <v>81</v>
      </c>
      <c r="C42" s="61">
        <v>8</v>
      </c>
      <c r="D42" s="62">
        <f>'Pop 2014'!O42</f>
        <v>2777</v>
      </c>
      <c r="E42" s="62">
        <f>'Pop 2014'!P42</f>
        <v>3335</v>
      </c>
      <c r="F42" s="62">
        <f>'Pop 2014'!Q42</f>
        <v>2218</v>
      </c>
      <c r="G42" s="61">
        <v>1</v>
      </c>
      <c r="H42" s="62">
        <v>22</v>
      </c>
      <c r="I42" s="62">
        <v>32</v>
      </c>
      <c r="J42" s="61">
        <v>0</v>
      </c>
      <c r="K42" s="62">
        <v>1</v>
      </c>
      <c r="L42" s="62">
        <f t="shared" si="0"/>
        <v>55</v>
      </c>
      <c r="M42" s="62">
        <f t="shared" si="1"/>
        <v>56</v>
      </c>
      <c r="N42" s="63">
        <f t="shared" si="2"/>
        <v>0.2998500749625187</v>
      </c>
      <c r="O42" s="63">
        <f t="shared" si="3"/>
        <v>19.805545552754769</v>
      </c>
      <c r="P42" s="61">
        <v>0</v>
      </c>
      <c r="Q42" s="62">
        <v>5</v>
      </c>
      <c r="R42" s="62">
        <v>5</v>
      </c>
      <c r="S42" s="63">
        <f t="shared" si="4"/>
        <v>1.4992503748125936</v>
      </c>
      <c r="T42" s="61">
        <v>1</v>
      </c>
      <c r="U42" s="63">
        <f t="shared" si="5"/>
        <v>0.45085662759242556</v>
      </c>
      <c r="V42" s="62">
        <v>50</v>
      </c>
      <c r="W42" s="61">
        <v>3</v>
      </c>
      <c r="X42" s="61">
        <v>1</v>
      </c>
      <c r="Y42" s="61">
        <v>1</v>
      </c>
      <c r="Z42" s="61">
        <v>5</v>
      </c>
    </row>
    <row r="43" spans="1:26" ht="15" customHeight="1">
      <c r="A43" s="61" t="s">
        <v>115</v>
      </c>
      <c r="B43" s="61" t="s">
        <v>74</v>
      </c>
      <c r="C43" s="61">
        <v>18</v>
      </c>
      <c r="D43" s="62">
        <f>'Pop 2014'!O43</f>
        <v>65575</v>
      </c>
      <c r="E43" s="62">
        <f>'Pop 2014'!P43</f>
        <v>78830</v>
      </c>
      <c r="F43" s="62">
        <f>'Pop 2014'!Q43</f>
        <v>53234</v>
      </c>
      <c r="G43" s="61">
        <v>50</v>
      </c>
      <c r="H43" s="62">
        <v>404</v>
      </c>
      <c r="I43" s="62">
        <v>1008</v>
      </c>
      <c r="J43" s="61">
        <v>9</v>
      </c>
      <c r="K43" s="62">
        <v>64</v>
      </c>
      <c r="L43" s="62">
        <f t="shared" si="0"/>
        <v>1471</v>
      </c>
      <c r="M43" s="62">
        <f t="shared" si="1"/>
        <v>1535</v>
      </c>
      <c r="N43" s="63">
        <f t="shared" si="2"/>
        <v>0.8118736521628821</v>
      </c>
      <c r="O43" s="63">
        <f t="shared" si="3"/>
        <v>22.432329393823867</v>
      </c>
      <c r="P43" s="61">
        <v>7</v>
      </c>
      <c r="Q43" s="62">
        <v>167</v>
      </c>
      <c r="R43" s="62">
        <v>287</v>
      </c>
      <c r="S43" s="63">
        <f t="shared" si="4"/>
        <v>3.6407459089179248</v>
      </c>
      <c r="T43" s="61">
        <v>18</v>
      </c>
      <c r="U43" s="63">
        <f t="shared" si="5"/>
        <v>0.33812976669046096</v>
      </c>
      <c r="V43" s="62">
        <v>2277</v>
      </c>
      <c r="W43" s="61">
        <v>18</v>
      </c>
      <c r="X43" s="61">
        <v>0</v>
      </c>
      <c r="Y43" s="61">
        <v>18</v>
      </c>
      <c r="Z43" s="61">
        <v>0</v>
      </c>
    </row>
    <row r="44" spans="1:26" ht="15" customHeight="1">
      <c r="A44" s="61" t="s">
        <v>116</v>
      </c>
      <c r="B44" s="61" t="s">
        <v>81</v>
      </c>
      <c r="C44" s="61">
        <v>6</v>
      </c>
      <c r="D44" s="62">
        <f>'Pop 2014'!O44</f>
        <v>6755</v>
      </c>
      <c r="E44" s="62">
        <f>'Pop 2014'!P44</f>
        <v>8115</v>
      </c>
      <c r="F44" s="62">
        <f>'Pop 2014'!Q44</f>
        <v>5496</v>
      </c>
      <c r="G44" s="61">
        <v>4</v>
      </c>
      <c r="H44" s="62">
        <v>103</v>
      </c>
      <c r="I44" s="62">
        <v>263</v>
      </c>
      <c r="J44" s="61">
        <v>2</v>
      </c>
      <c r="K44" s="62">
        <v>8</v>
      </c>
      <c r="L44" s="62">
        <f t="shared" si="0"/>
        <v>372</v>
      </c>
      <c r="M44" s="62">
        <f t="shared" si="1"/>
        <v>380</v>
      </c>
      <c r="N44" s="63">
        <f t="shared" si="2"/>
        <v>0.98582871226124458</v>
      </c>
      <c r="O44" s="63">
        <f t="shared" si="3"/>
        <v>55.070318282753512</v>
      </c>
      <c r="P44" s="61">
        <v>0</v>
      </c>
      <c r="Q44" s="62">
        <v>34</v>
      </c>
      <c r="R44" s="62">
        <v>45</v>
      </c>
      <c r="S44" s="63">
        <f t="shared" si="4"/>
        <v>5.5452865064695009</v>
      </c>
      <c r="T44" s="61">
        <v>1</v>
      </c>
      <c r="U44" s="63">
        <f t="shared" si="5"/>
        <v>0.18195050946142649</v>
      </c>
      <c r="V44" s="62">
        <v>165</v>
      </c>
      <c r="W44" s="61">
        <v>6</v>
      </c>
      <c r="X44" s="61">
        <v>0</v>
      </c>
      <c r="Y44" s="61">
        <v>1</v>
      </c>
      <c r="Z44" s="61">
        <v>0</v>
      </c>
    </row>
    <row r="45" spans="1:26" ht="15" customHeight="1">
      <c r="A45" s="61" t="s">
        <v>117</v>
      </c>
      <c r="B45" s="61" t="s">
        <v>72</v>
      </c>
      <c r="C45" s="61">
        <v>11</v>
      </c>
      <c r="D45" s="62">
        <f>'Pop 2014'!O45</f>
        <v>19716</v>
      </c>
      <c r="E45" s="62">
        <f>'Pop 2014'!P45</f>
        <v>23289</v>
      </c>
      <c r="F45" s="62">
        <f>'Pop 2014'!Q45</f>
        <v>15164</v>
      </c>
      <c r="G45" s="61">
        <v>0</v>
      </c>
      <c r="H45" s="62">
        <v>91</v>
      </c>
      <c r="I45" s="62">
        <v>373</v>
      </c>
      <c r="J45" s="61">
        <v>3</v>
      </c>
      <c r="K45" s="62">
        <v>6</v>
      </c>
      <c r="L45" s="62">
        <f t="shared" si="0"/>
        <v>467</v>
      </c>
      <c r="M45" s="62">
        <f t="shared" si="1"/>
        <v>473</v>
      </c>
      <c r="N45" s="63">
        <f t="shared" si="2"/>
        <v>0.25763235862424322</v>
      </c>
      <c r="O45" s="63">
        <f t="shared" si="3"/>
        <v>23.686346114830595</v>
      </c>
      <c r="P45" s="61">
        <v>0</v>
      </c>
      <c r="Q45" s="62">
        <v>20</v>
      </c>
      <c r="R45" s="62">
        <v>27</v>
      </c>
      <c r="S45" s="63">
        <f t="shared" si="4"/>
        <v>1.1593456138090945</v>
      </c>
      <c r="T45" s="61">
        <v>3</v>
      </c>
      <c r="U45" s="63">
        <f t="shared" si="5"/>
        <v>0.19783698232656291</v>
      </c>
      <c r="V45" s="62">
        <v>219</v>
      </c>
      <c r="W45" s="61">
        <v>10</v>
      </c>
      <c r="X45" s="61">
        <v>0</v>
      </c>
      <c r="Y45" s="61">
        <v>10</v>
      </c>
      <c r="Z45" s="61">
        <v>6</v>
      </c>
    </row>
    <row r="46" spans="1:26" ht="15" customHeight="1">
      <c r="A46" s="61" t="s">
        <v>118</v>
      </c>
      <c r="B46" s="61" t="s">
        <v>76</v>
      </c>
      <c r="C46" s="61">
        <v>30</v>
      </c>
      <c r="D46" s="62">
        <f>'Pop 2014'!O46</f>
        <v>6400</v>
      </c>
      <c r="E46" s="62">
        <f>'Pop 2014'!P46</f>
        <v>7764</v>
      </c>
      <c r="F46" s="62">
        <f>'Pop 2014'!Q46</f>
        <v>5342</v>
      </c>
      <c r="G46" s="61">
        <v>9</v>
      </c>
      <c r="H46" s="62">
        <v>17</v>
      </c>
      <c r="I46" s="62">
        <v>75</v>
      </c>
      <c r="J46" s="61">
        <v>0</v>
      </c>
      <c r="K46" s="62">
        <v>41</v>
      </c>
      <c r="L46" s="62">
        <f t="shared" si="0"/>
        <v>101</v>
      </c>
      <c r="M46" s="62">
        <f t="shared" si="1"/>
        <v>142</v>
      </c>
      <c r="N46" s="63">
        <f t="shared" si="2"/>
        <v>5.2807831014940749</v>
      </c>
      <c r="O46" s="63">
        <f t="shared" si="3"/>
        <v>15.78125</v>
      </c>
      <c r="P46" s="61">
        <v>0</v>
      </c>
      <c r="Q46" s="62">
        <v>11</v>
      </c>
      <c r="R46" s="62">
        <v>11</v>
      </c>
      <c r="S46" s="63">
        <f t="shared" si="4"/>
        <v>1.4167954662545081</v>
      </c>
      <c r="T46" s="61">
        <v>0</v>
      </c>
      <c r="U46" s="63">
        <f t="shared" si="5"/>
        <v>0</v>
      </c>
      <c r="V46" s="62">
        <v>113</v>
      </c>
      <c r="W46" s="61">
        <v>2</v>
      </c>
      <c r="X46" s="61">
        <v>0</v>
      </c>
      <c r="Y46" s="61">
        <v>11</v>
      </c>
      <c r="Z46" s="61">
        <v>3</v>
      </c>
    </row>
    <row r="47" spans="1:26" ht="15" customHeight="1">
      <c r="A47" s="61" t="s">
        <v>119</v>
      </c>
      <c r="B47" s="61" t="s">
        <v>76</v>
      </c>
      <c r="C47" s="61">
        <v>29</v>
      </c>
      <c r="D47" s="62">
        <f>'Pop 2014'!O47</f>
        <v>12862</v>
      </c>
      <c r="E47" s="62">
        <f>'Pop 2014'!P47</f>
        <v>15431</v>
      </c>
      <c r="F47" s="62">
        <f>'Pop 2014'!Q47</f>
        <v>10464</v>
      </c>
      <c r="G47" s="61">
        <v>7</v>
      </c>
      <c r="H47" s="62">
        <v>48</v>
      </c>
      <c r="I47" s="62">
        <v>178</v>
      </c>
      <c r="J47" s="61">
        <v>0</v>
      </c>
      <c r="K47" s="62">
        <v>60</v>
      </c>
      <c r="L47" s="62">
        <f t="shared" si="0"/>
        <v>233</v>
      </c>
      <c r="M47" s="62">
        <f t="shared" si="1"/>
        <v>293</v>
      </c>
      <c r="N47" s="63">
        <f>SUM(K47/E47)*1000</f>
        <v>3.8882768453113861</v>
      </c>
      <c r="O47" s="63">
        <f t="shared" si="3"/>
        <v>18.11537863473799</v>
      </c>
      <c r="P47" s="61">
        <v>0</v>
      </c>
      <c r="Q47" s="62">
        <v>14</v>
      </c>
      <c r="R47" s="62">
        <v>18</v>
      </c>
      <c r="S47" s="63">
        <f t="shared" si="4"/>
        <v>1.1664830535934159</v>
      </c>
      <c r="T47" s="61">
        <v>2</v>
      </c>
      <c r="U47" s="63">
        <f t="shared" si="5"/>
        <v>0.19113149847094801</v>
      </c>
      <c r="V47" s="62">
        <v>151</v>
      </c>
      <c r="W47" s="61">
        <v>6</v>
      </c>
      <c r="X47" s="61">
        <v>0</v>
      </c>
      <c r="Y47" s="61">
        <v>0</v>
      </c>
      <c r="Z47" s="61">
        <v>0</v>
      </c>
    </row>
    <row r="48" spans="1:26" ht="15" customHeight="1">
      <c r="A48" s="61" t="s">
        <v>120</v>
      </c>
      <c r="B48" s="61" t="s">
        <v>81</v>
      </c>
      <c r="C48" s="61">
        <v>6</v>
      </c>
      <c r="D48" s="62">
        <f>'Pop 2014'!O48</f>
        <v>2901</v>
      </c>
      <c r="E48" s="62">
        <f>'Pop 2014'!P48</f>
        <v>3438</v>
      </c>
      <c r="F48" s="62">
        <f>'Pop 2014'!Q48</f>
        <v>2238</v>
      </c>
      <c r="G48" s="61">
        <v>7</v>
      </c>
      <c r="H48" s="62">
        <v>16</v>
      </c>
      <c r="I48" s="62">
        <v>27</v>
      </c>
      <c r="J48" s="61">
        <v>2</v>
      </c>
      <c r="K48" s="62">
        <v>0</v>
      </c>
      <c r="L48" s="62">
        <f t="shared" si="0"/>
        <v>52</v>
      </c>
      <c r="M48" s="62">
        <f t="shared" si="1"/>
        <v>52</v>
      </c>
      <c r="N48" s="63">
        <f t="shared" si="2"/>
        <v>0</v>
      </c>
      <c r="O48" s="63">
        <f t="shared" si="3"/>
        <v>17.924853498793517</v>
      </c>
      <c r="P48" s="61">
        <v>0</v>
      </c>
      <c r="Q48" s="62">
        <v>4</v>
      </c>
      <c r="R48" s="62">
        <v>6</v>
      </c>
      <c r="S48" s="63">
        <f t="shared" si="4"/>
        <v>1.7452006980802792</v>
      </c>
      <c r="T48" s="61">
        <v>0</v>
      </c>
      <c r="U48" s="63">
        <f t="shared" si="5"/>
        <v>0</v>
      </c>
      <c r="V48" s="62">
        <v>5</v>
      </c>
      <c r="W48" s="61">
        <v>1</v>
      </c>
      <c r="X48" s="61">
        <v>0</v>
      </c>
      <c r="Y48" s="61">
        <v>7</v>
      </c>
      <c r="Z48" s="61">
        <v>0</v>
      </c>
    </row>
    <row r="49" spans="1:26" ht="15" customHeight="1">
      <c r="A49" s="61" t="s">
        <v>121</v>
      </c>
      <c r="B49" s="61" t="s">
        <v>72</v>
      </c>
      <c r="C49" s="61">
        <v>16</v>
      </c>
      <c r="D49" s="62">
        <f>'Pop 2014'!O49</f>
        <v>8587</v>
      </c>
      <c r="E49" s="62">
        <f>'Pop 2014'!P49</f>
        <v>10019</v>
      </c>
      <c r="F49" s="62">
        <f>'Pop 2014'!Q49</f>
        <v>6343</v>
      </c>
      <c r="G49" s="61">
        <v>2</v>
      </c>
      <c r="H49" s="62">
        <v>46</v>
      </c>
      <c r="I49" s="62">
        <v>144</v>
      </c>
      <c r="J49" s="61">
        <v>0</v>
      </c>
      <c r="K49" s="62">
        <v>5</v>
      </c>
      <c r="L49" s="62">
        <f t="shared" si="0"/>
        <v>192</v>
      </c>
      <c r="M49" s="62">
        <f t="shared" si="1"/>
        <v>197</v>
      </c>
      <c r="N49" s="63">
        <f t="shared" si="2"/>
        <v>0.49905180157700368</v>
      </c>
      <c r="O49" s="63">
        <f t="shared" si="3"/>
        <v>22.359380458833119</v>
      </c>
      <c r="P49" s="61">
        <v>1</v>
      </c>
      <c r="Q49" s="62">
        <v>14</v>
      </c>
      <c r="R49" s="62">
        <v>21</v>
      </c>
      <c r="S49" s="63">
        <f t="shared" si="4"/>
        <v>2.0960175666234155</v>
      </c>
      <c r="T49" s="61">
        <v>2</v>
      </c>
      <c r="U49" s="63">
        <f t="shared" si="5"/>
        <v>0.31530821377896895</v>
      </c>
      <c r="V49" s="62">
        <v>30</v>
      </c>
      <c r="W49" s="61">
        <v>11</v>
      </c>
      <c r="X49" s="61">
        <v>0</v>
      </c>
      <c r="Y49" s="61">
        <v>8</v>
      </c>
      <c r="Z49" s="61">
        <v>0</v>
      </c>
    </row>
    <row r="50" spans="1:26" ht="15" customHeight="1">
      <c r="A50" s="61" t="s">
        <v>122</v>
      </c>
      <c r="B50" s="61" t="s">
        <v>81</v>
      </c>
      <c r="C50" s="61">
        <v>2</v>
      </c>
      <c r="D50" s="62">
        <f>'Pop 2014'!O50</f>
        <v>572</v>
      </c>
      <c r="E50" s="62">
        <f>'Pop 2014'!P50</f>
        <v>693</v>
      </c>
      <c r="F50" s="62">
        <f>'Pop 2014'!Q50</f>
        <v>443</v>
      </c>
      <c r="G50" s="61">
        <v>2</v>
      </c>
      <c r="H50" s="62">
        <v>3</v>
      </c>
      <c r="I50" s="62">
        <v>1</v>
      </c>
      <c r="J50" s="61">
        <v>0</v>
      </c>
      <c r="K50" s="62">
        <v>1</v>
      </c>
      <c r="L50" s="62">
        <f t="shared" si="0"/>
        <v>6</v>
      </c>
      <c r="M50" s="62">
        <f t="shared" si="1"/>
        <v>7</v>
      </c>
      <c r="N50" s="63">
        <f t="shared" si="2"/>
        <v>1.4430014430014431</v>
      </c>
      <c r="O50" s="63">
        <f t="shared" si="3"/>
        <v>10.48951048951049</v>
      </c>
      <c r="P50" s="61">
        <v>0</v>
      </c>
      <c r="Q50" s="62">
        <v>3</v>
      </c>
      <c r="R50" s="62">
        <v>4</v>
      </c>
      <c r="S50" s="63">
        <f t="shared" si="4"/>
        <v>5.7720057720057723</v>
      </c>
      <c r="T50" s="61">
        <v>0</v>
      </c>
      <c r="U50" s="63">
        <f t="shared" si="5"/>
        <v>0</v>
      </c>
      <c r="V50" s="62">
        <v>27</v>
      </c>
      <c r="W50" s="61">
        <v>0</v>
      </c>
      <c r="X50" s="61">
        <v>0</v>
      </c>
      <c r="Y50" s="61">
        <v>0</v>
      </c>
      <c r="Z50" s="61">
        <v>0</v>
      </c>
    </row>
    <row r="51" spans="1:26" ht="15" customHeight="1">
      <c r="A51" s="61" t="s">
        <v>123</v>
      </c>
      <c r="B51" s="61" t="s">
        <v>74</v>
      </c>
      <c r="C51" s="61">
        <v>22</v>
      </c>
      <c r="D51" s="62">
        <f>'Pop 2014'!O51</f>
        <v>23516</v>
      </c>
      <c r="E51" s="62">
        <f>'Pop 2014'!P51</f>
        <v>28456</v>
      </c>
      <c r="F51" s="62">
        <f>'Pop 2014'!Q51</f>
        <v>19824</v>
      </c>
      <c r="G51" s="61">
        <v>49</v>
      </c>
      <c r="H51" s="62">
        <v>162</v>
      </c>
      <c r="I51" s="62">
        <v>464</v>
      </c>
      <c r="J51" s="61">
        <v>3</v>
      </c>
      <c r="K51" s="62">
        <v>32</v>
      </c>
      <c r="L51" s="62">
        <f t="shared" si="0"/>
        <v>678</v>
      </c>
      <c r="M51" s="62">
        <f t="shared" si="1"/>
        <v>710</v>
      </c>
      <c r="N51" s="63">
        <f t="shared" si="2"/>
        <v>1.124543154343548</v>
      </c>
      <c r="O51" s="63">
        <f t="shared" si="3"/>
        <v>28.83143391733288</v>
      </c>
      <c r="P51" s="61">
        <v>0</v>
      </c>
      <c r="Q51" s="62">
        <v>30</v>
      </c>
      <c r="R51" s="62">
        <v>41</v>
      </c>
      <c r="S51" s="63">
        <f t="shared" si="4"/>
        <v>1.4408209165026709</v>
      </c>
      <c r="T51" s="61">
        <v>9</v>
      </c>
      <c r="U51" s="63">
        <f t="shared" si="5"/>
        <v>0.45399515738498791</v>
      </c>
      <c r="V51" s="62">
        <v>254</v>
      </c>
      <c r="W51" s="61">
        <v>6</v>
      </c>
      <c r="X51" s="61">
        <v>0</v>
      </c>
      <c r="Y51" s="61">
        <v>2</v>
      </c>
      <c r="Z51" s="61">
        <v>5</v>
      </c>
    </row>
    <row r="52" spans="1:26" ht="15" customHeight="1">
      <c r="A52" s="61" t="s">
        <v>124</v>
      </c>
      <c r="B52" s="61" t="s">
        <v>76</v>
      </c>
      <c r="C52" s="61">
        <v>30</v>
      </c>
      <c r="D52" s="62">
        <f>'Pop 2014'!O52</f>
        <v>4101</v>
      </c>
      <c r="E52" s="62">
        <f>'Pop 2014'!P52</f>
        <v>4867</v>
      </c>
      <c r="F52" s="62">
        <f>'Pop 2014'!Q52</f>
        <v>3218</v>
      </c>
      <c r="G52" s="61">
        <v>0</v>
      </c>
      <c r="H52" s="62">
        <v>33</v>
      </c>
      <c r="I52" s="62">
        <v>102</v>
      </c>
      <c r="J52" s="61">
        <v>6</v>
      </c>
      <c r="K52" s="62">
        <v>27</v>
      </c>
      <c r="L52" s="62">
        <f t="shared" si="0"/>
        <v>141</v>
      </c>
      <c r="M52" s="62">
        <f t="shared" si="1"/>
        <v>168</v>
      </c>
      <c r="N52" s="63">
        <f t="shared" si="2"/>
        <v>5.5475652352578591</v>
      </c>
      <c r="O52" s="63">
        <f t="shared" si="3"/>
        <v>34.381858083394292</v>
      </c>
      <c r="P52" s="61">
        <v>0</v>
      </c>
      <c r="Q52" s="62">
        <v>3</v>
      </c>
      <c r="R52" s="62">
        <v>3</v>
      </c>
      <c r="S52" s="63">
        <f t="shared" si="4"/>
        <v>0.61639613725087328</v>
      </c>
      <c r="T52" s="61">
        <v>0</v>
      </c>
      <c r="U52" s="63">
        <f t="shared" si="5"/>
        <v>0</v>
      </c>
      <c r="V52" s="62">
        <v>71</v>
      </c>
      <c r="W52" s="61">
        <v>0</v>
      </c>
      <c r="X52" s="61">
        <v>0</v>
      </c>
      <c r="Y52" s="61">
        <v>3</v>
      </c>
      <c r="Z52" s="61">
        <v>0</v>
      </c>
    </row>
    <row r="53" spans="1:26" ht="15" customHeight="1">
      <c r="A53" s="61" t="s">
        <v>125</v>
      </c>
      <c r="B53" s="61" t="s">
        <v>72</v>
      </c>
      <c r="C53" s="61">
        <v>11</v>
      </c>
      <c r="D53" s="62">
        <f>'Pop 2014'!O53</f>
        <v>28197</v>
      </c>
      <c r="E53" s="62">
        <f>'Pop 2014'!P53</f>
        <v>33685</v>
      </c>
      <c r="F53" s="62">
        <f>'Pop 2014'!Q53</f>
        <v>22780</v>
      </c>
      <c r="G53" s="61">
        <v>7</v>
      </c>
      <c r="H53" s="62">
        <v>72</v>
      </c>
      <c r="I53" s="62">
        <v>189</v>
      </c>
      <c r="J53" s="61">
        <v>5</v>
      </c>
      <c r="K53" s="62">
        <v>21</v>
      </c>
      <c r="L53" s="62">
        <f t="shared" si="0"/>
        <v>273</v>
      </c>
      <c r="M53" s="62">
        <f t="shared" si="1"/>
        <v>294</v>
      </c>
      <c r="N53" s="63">
        <f t="shared" si="2"/>
        <v>0.6234228885260501</v>
      </c>
      <c r="O53" s="63">
        <f t="shared" si="3"/>
        <v>9.6818810511756581</v>
      </c>
      <c r="P53" s="61">
        <v>0</v>
      </c>
      <c r="Q53" s="62">
        <v>11</v>
      </c>
      <c r="R53" s="62">
        <v>11</v>
      </c>
      <c r="S53" s="63">
        <f t="shared" si="4"/>
        <v>0.32655484637078819</v>
      </c>
      <c r="T53" s="61">
        <v>2</v>
      </c>
      <c r="U53" s="63">
        <f t="shared" si="5"/>
        <v>8.7796312554872705E-2</v>
      </c>
      <c r="V53" s="62">
        <v>202</v>
      </c>
      <c r="W53" s="61">
        <v>4</v>
      </c>
      <c r="X53" s="61">
        <v>0</v>
      </c>
      <c r="Y53" s="61">
        <v>4</v>
      </c>
      <c r="Z53" s="61">
        <v>8</v>
      </c>
    </row>
    <row r="54" spans="1:26" ht="15" customHeight="1">
      <c r="A54" s="61" t="s">
        <v>126</v>
      </c>
      <c r="B54" s="61" t="s">
        <v>81</v>
      </c>
      <c r="C54" s="61">
        <v>4</v>
      </c>
      <c r="D54" s="62">
        <f>'Pop 2014'!O54</f>
        <v>1234</v>
      </c>
      <c r="E54" s="62">
        <f>'Pop 2014'!P54</f>
        <v>1479</v>
      </c>
      <c r="F54" s="62">
        <f>'Pop 2014'!Q54</f>
        <v>982</v>
      </c>
      <c r="G54" s="61">
        <v>1</v>
      </c>
      <c r="H54" s="62">
        <v>10</v>
      </c>
      <c r="I54" s="62">
        <v>25</v>
      </c>
      <c r="J54" s="61">
        <v>0</v>
      </c>
      <c r="K54" s="62">
        <v>1</v>
      </c>
      <c r="L54" s="62">
        <f t="shared" si="0"/>
        <v>36</v>
      </c>
      <c r="M54" s="62">
        <f t="shared" si="1"/>
        <v>37</v>
      </c>
      <c r="N54" s="63">
        <f t="shared" si="2"/>
        <v>0.67613252197430695</v>
      </c>
      <c r="O54" s="63">
        <f t="shared" si="3"/>
        <v>29.173419773095624</v>
      </c>
      <c r="P54" s="61">
        <v>0</v>
      </c>
      <c r="Q54" s="62">
        <v>1</v>
      </c>
      <c r="R54" s="62">
        <v>1</v>
      </c>
      <c r="S54" s="63">
        <f t="shared" si="4"/>
        <v>0.67613252197430695</v>
      </c>
      <c r="T54" s="61">
        <v>0</v>
      </c>
      <c r="U54" s="63">
        <f t="shared" si="5"/>
        <v>0</v>
      </c>
      <c r="V54" s="62">
        <v>49</v>
      </c>
      <c r="W54" s="61">
        <v>3</v>
      </c>
      <c r="X54" s="61">
        <v>0</v>
      </c>
      <c r="Y54" s="61">
        <v>1</v>
      </c>
      <c r="Z54" s="61">
        <v>0</v>
      </c>
    </row>
    <row r="55" spans="1:26" ht="15" customHeight="1">
      <c r="A55" s="61" t="s">
        <v>127</v>
      </c>
      <c r="B55" s="61" t="s">
        <v>72</v>
      </c>
      <c r="C55" s="61">
        <v>11</v>
      </c>
      <c r="D55" s="62">
        <f>'Pop 2014'!O55</f>
        <v>8414</v>
      </c>
      <c r="E55" s="62">
        <f>'Pop 2014'!P55</f>
        <v>10017</v>
      </c>
      <c r="F55" s="62">
        <f>'Pop 2014'!Q55</f>
        <v>6616</v>
      </c>
      <c r="G55" s="61">
        <v>13</v>
      </c>
      <c r="H55" s="62">
        <v>81</v>
      </c>
      <c r="I55" s="62">
        <v>265</v>
      </c>
      <c r="J55" s="61">
        <v>0</v>
      </c>
      <c r="K55" s="62">
        <v>36</v>
      </c>
      <c r="L55" s="62">
        <f t="shared" si="0"/>
        <v>359</v>
      </c>
      <c r="M55" s="62">
        <f t="shared" si="1"/>
        <v>395</v>
      </c>
      <c r="N55" s="63">
        <f t="shared" si="2"/>
        <v>3.5938903863432166</v>
      </c>
      <c r="O55" s="63">
        <f t="shared" si="3"/>
        <v>42.66698359876397</v>
      </c>
      <c r="P55" s="61">
        <v>1</v>
      </c>
      <c r="Q55" s="62">
        <v>16</v>
      </c>
      <c r="R55" s="62">
        <v>21</v>
      </c>
      <c r="S55" s="63">
        <f t="shared" si="4"/>
        <v>2.0964360587002098</v>
      </c>
      <c r="T55" s="61">
        <v>5</v>
      </c>
      <c r="U55" s="63">
        <f t="shared" si="5"/>
        <v>0.75574365175332525</v>
      </c>
      <c r="V55" s="62">
        <v>83</v>
      </c>
      <c r="W55" s="61">
        <v>2</v>
      </c>
      <c r="X55" s="61">
        <v>0</v>
      </c>
      <c r="Y55" s="61">
        <v>4</v>
      </c>
      <c r="Z55" s="61">
        <v>0</v>
      </c>
    </row>
    <row r="56" spans="1:26" ht="15" customHeight="1">
      <c r="A56" s="61" t="s">
        <v>128</v>
      </c>
      <c r="B56" s="61" t="s">
        <v>81</v>
      </c>
      <c r="C56" s="61">
        <v>8</v>
      </c>
      <c r="D56" s="62">
        <f>'Pop 2014'!O56</f>
        <v>7782</v>
      </c>
      <c r="E56" s="62">
        <f>'Pop 2014'!P56</f>
        <v>9373</v>
      </c>
      <c r="F56" s="62">
        <f>'Pop 2014'!Q56</f>
        <v>6241</v>
      </c>
      <c r="G56" s="61">
        <v>5</v>
      </c>
      <c r="H56" s="62">
        <v>116</v>
      </c>
      <c r="I56" s="62">
        <v>186</v>
      </c>
      <c r="J56" s="61">
        <v>0</v>
      </c>
      <c r="K56" s="62">
        <v>10</v>
      </c>
      <c r="L56" s="62">
        <f t="shared" si="0"/>
        <v>307</v>
      </c>
      <c r="M56" s="62">
        <f t="shared" si="1"/>
        <v>317</v>
      </c>
      <c r="N56" s="63">
        <f t="shared" si="2"/>
        <v>1.066894270777766</v>
      </c>
      <c r="O56" s="63">
        <f t="shared" si="3"/>
        <v>39.450012850167056</v>
      </c>
      <c r="P56" s="61">
        <v>0</v>
      </c>
      <c r="Q56" s="62">
        <v>16</v>
      </c>
      <c r="R56" s="62">
        <v>22</v>
      </c>
      <c r="S56" s="63">
        <f t="shared" si="4"/>
        <v>2.347167395711085</v>
      </c>
      <c r="T56" s="61">
        <v>1</v>
      </c>
      <c r="U56" s="63">
        <f t="shared" si="5"/>
        <v>0.1602307322544464</v>
      </c>
      <c r="V56" s="62">
        <v>238</v>
      </c>
      <c r="W56" s="61">
        <v>7</v>
      </c>
      <c r="X56" s="61">
        <v>4</v>
      </c>
      <c r="Y56" s="61">
        <v>9</v>
      </c>
      <c r="Z56" s="61">
        <v>15</v>
      </c>
    </row>
    <row r="57" spans="1:26" ht="15" customHeight="1">
      <c r="A57" s="61" t="s">
        <v>129</v>
      </c>
      <c r="B57" s="61" t="s">
        <v>76</v>
      </c>
      <c r="C57" s="61">
        <v>27</v>
      </c>
      <c r="D57" s="62">
        <f>'Pop 2014'!O57</f>
        <v>10340</v>
      </c>
      <c r="E57" s="62">
        <f>'Pop 2014'!P57</f>
        <v>12520</v>
      </c>
      <c r="F57" s="62">
        <f>'Pop 2014'!Q57</f>
        <v>8657</v>
      </c>
      <c r="G57" s="61">
        <v>6</v>
      </c>
      <c r="H57" s="62">
        <v>79</v>
      </c>
      <c r="I57" s="62">
        <v>170</v>
      </c>
      <c r="J57" s="61">
        <v>0</v>
      </c>
      <c r="K57" s="62">
        <v>29</v>
      </c>
      <c r="L57" s="62">
        <f t="shared" si="0"/>
        <v>255</v>
      </c>
      <c r="M57" s="62">
        <f t="shared" si="1"/>
        <v>284</v>
      </c>
      <c r="N57" s="63">
        <f t="shared" si="2"/>
        <v>2.3162939297124598</v>
      </c>
      <c r="O57" s="63">
        <f t="shared" si="3"/>
        <v>24.661508704061895</v>
      </c>
      <c r="P57" s="61">
        <v>0</v>
      </c>
      <c r="Q57" s="62">
        <v>14</v>
      </c>
      <c r="R57" s="62">
        <v>14</v>
      </c>
      <c r="S57" s="63">
        <f t="shared" si="4"/>
        <v>1.1182108626198084</v>
      </c>
      <c r="T57" s="61">
        <v>1</v>
      </c>
      <c r="U57" s="63">
        <f t="shared" si="5"/>
        <v>0.11551345731777753</v>
      </c>
      <c r="V57" s="62">
        <v>260</v>
      </c>
      <c r="W57" s="61">
        <v>4</v>
      </c>
      <c r="X57" s="61">
        <v>0</v>
      </c>
      <c r="Y57" s="61">
        <v>7</v>
      </c>
      <c r="Z57" s="61">
        <v>2</v>
      </c>
    </row>
    <row r="58" spans="1:26" ht="15" customHeight="1">
      <c r="A58" s="61" t="s">
        <v>130</v>
      </c>
      <c r="B58" s="61" t="s">
        <v>76</v>
      </c>
      <c r="C58" s="61">
        <v>30</v>
      </c>
      <c r="D58" s="62">
        <f>'Pop 2014'!O58</f>
        <v>3675</v>
      </c>
      <c r="E58" s="62">
        <f>'Pop 2014'!P58</f>
        <v>4517</v>
      </c>
      <c r="F58" s="62">
        <f>'Pop 2014'!Q58</f>
        <v>3067</v>
      </c>
      <c r="G58" s="61">
        <v>7</v>
      </c>
      <c r="H58" s="62">
        <v>27</v>
      </c>
      <c r="I58" s="62">
        <v>65</v>
      </c>
      <c r="J58" s="61">
        <v>3</v>
      </c>
      <c r="K58" s="62">
        <v>12</v>
      </c>
      <c r="L58" s="62">
        <f t="shared" si="0"/>
        <v>102</v>
      </c>
      <c r="M58" s="62">
        <f t="shared" si="1"/>
        <v>114</v>
      </c>
      <c r="N58" s="63">
        <f t="shared" si="2"/>
        <v>2.6566305069736549</v>
      </c>
      <c r="O58" s="63">
        <f t="shared" si="3"/>
        <v>27.755102040816325</v>
      </c>
      <c r="P58" s="61">
        <v>0</v>
      </c>
      <c r="Q58" s="62">
        <v>5</v>
      </c>
      <c r="R58" s="62">
        <v>7</v>
      </c>
      <c r="S58" s="63">
        <f t="shared" si="4"/>
        <v>1.5497011290679654</v>
      </c>
      <c r="T58" s="61">
        <v>0</v>
      </c>
      <c r="U58" s="63">
        <f t="shared" si="5"/>
        <v>0</v>
      </c>
      <c r="V58" s="62">
        <v>32</v>
      </c>
      <c r="W58" s="61">
        <v>0</v>
      </c>
      <c r="X58" s="61">
        <v>0</v>
      </c>
      <c r="Y58" s="61">
        <v>3</v>
      </c>
      <c r="Z58" s="61">
        <v>0</v>
      </c>
    </row>
    <row r="59" spans="1:26" ht="15" customHeight="1">
      <c r="A59" s="61" t="s">
        <v>131</v>
      </c>
      <c r="B59" s="61" t="s">
        <v>76</v>
      </c>
      <c r="C59" s="61">
        <v>24</v>
      </c>
      <c r="D59" s="62">
        <f>'Pop 2014'!O59</f>
        <v>2398</v>
      </c>
      <c r="E59" s="62">
        <f>'Pop 2014'!P59</f>
        <v>2908</v>
      </c>
      <c r="F59" s="62">
        <f>'Pop 2014'!Q59</f>
        <v>2077</v>
      </c>
      <c r="G59" s="61">
        <v>3</v>
      </c>
      <c r="H59" s="62">
        <v>3</v>
      </c>
      <c r="I59" s="62">
        <v>18</v>
      </c>
      <c r="J59" s="61">
        <v>0</v>
      </c>
      <c r="K59" s="62">
        <v>7</v>
      </c>
      <c r="L59" s="62">
        <f t="shared" si="0"/>
        <v>24</v>
      </c>
      <c r="M59" s="62">
        <f t="shared" si="1"/>
        <v>31</v>
      </c>
      <c r="N59" s="63">
        <f t="shared" si="2"/>
        <v>2.407152682255846</v>
      </c>
      <c r="O59" s="63">
        <f t="shared" si="3"/>
        <v>10.008340283569641</v>
      </c>
      <c r="P59" s="61">
        <v>0</v>
      </c>
      <c r="Q59" s="62">
        <v>6</v>
      </c>
      <c r="R59" s="62">
        <v>7</v>
      </c>
      <c r="S59" s="63">
        <f t="shared" si="4"/>
        <v>2.407152682255846</v>
      </c>
      <c r="T59" s="61">
        <v>0</v>
      </c>
      <c r="U59" s="63">
        <f t="shared" si="5"/>
        <v>0</v>
      </c>
      <c r="V59" s="62">
        <v>92</v>
      </c>
      <c r="W59" s="61">
        <v>1</v>
      </c>
      <c r="X59" s="61">
        <v>0</v>
      </c>
      <c r="Y59" s="61">
        <v>0</v>
      </c>
      <c r="Z59" s="61">
        <v>0</v>
      </c>
    </row>
    <row r="60" spans="1:26" ht="15" customHeight="1">
      <c r="A60" s="61" t="s">
        <v>132</v>
      </c>
      <c r="B60" s="61" t="s">
        <v>81</v>
      </c>
      <c r="C60" s="61">
        <v>2</v>
      </c>
      <c r="D60" s="62">
        <f>'Pop 2014'!O60</f>
        <v>2936</v>
      </c>
      <c r="E60" s="62">
        <f>'Pop 2014'!P60</f>
        <v>3508</v>
      </c>
      <c r="F60" s="62">
        <f>'Pop 2014'!Q60</f>
        <v>2365</v>
      </c>
      <c r="G60" s="61">
        <v>8</v>
      </c>
      <c r="H60" s="62">
        <v>21</v>
      </c>
      <c r="I60" s="62">
        <v>107</v>
      </c>
      <c r="J60" s="61">
        <v>0</v>
      </c>
      <c r="K60" s="62">
        <v>7</v>
      </c>
      <c r="L60" s="62">
        <f t="shared" si="0"/>
        <v>136</v>
      </c>
      <c r="M60" s="62">
        <f t="shared" si="1"/>
        <v>143</v>
      </c>
      <c r="N60" s="63">
        <f t="shared" si="2"/>
        <v>1.9954389965792474</v>
      </c>
      <c r="O60" s="63">
        <f t="shared" si="3"/>
        <v>46.321525885558579</v>
      </c>
      <c r="P60" s="61">
        <v>3</v>
      </c>
      <c r="Q60" s="62">
        <v>14</v>
      </c>
      <c r="R60" s="62">
        <v>16</v>
      </c>
      <c r="S60" s="63">
        <f t="shared" si="4"/>
        <v>4.5610034207525656</v>
      </c>
      <c r="T60" s="61">
        <v>1</v>
      </c>
      <c r="U60" s="63">
        <f t="shared" si="5"/>
        <v>0.42283298097251582</v>
      </c>
      <c r="V60" s="62">
        <v>339</v>
      </c>
      <c r="W60" s="61">
        <v>6</v>
      </c>
      <c r="X60" s="61">
        <v>0</v>
      </c>
      <c r="Y60" s="61">
        <v>6</v>
      </c>
      <c r="Z60" s="61">
        <v>1</v>
      </c>
    </row>
    <row r="61" spans="1:26" ht="15" customHeight="1">
      <c r="A61" s="61" t="s">
        <v>133</v>
      </c>
      <c r="B61" s="61" t="s">
        <v>76</v>
      </c>
      <c r="C61" s="61">
        <v>29</v>
      </c>
      <c r="D61" s="62">
        <f>'Pop 2014'!O61</f>
        <v>5511</v>
      </c>
      <c r="E61" s="62">
        <f>'Pop 2014'!P61</f>
        <v>6627</v>
      </c>
      <c r="F61" s="62">
        <f>'Pop 2014'!Q61</f>
        <v>4484</v>
      </c>
      <c r="G61" s="61">
        <v>9</v>
      </c>
      <c r="H61" s="62">
        <v>14</v>
      </c>
      <c r="I61" s="62">
        <v>89</v>
      </c>
      <c r="J61" s="61">
        <v>0</v>
      </c>
      <c r="K61" s="62">
        <v>36</v>
      </c>
      <c r="L61" s="62">
        <f t="shared" si="0"/>
        <v>112</v>
      </c>
      <c r="M61" s="62">
        <f t="shared" si="1"/>
        <v>148</v>
      </c>
      <c r="N61" s="63">
        <f t="shared" si="2"/>
        <v>5.4323223177908559</v>
      </c>
      <c r="O61" s="63">
        <f t="shared" si="3"/>
        <v>20.322990382870625</v>
      </c>
      <c r="P61" s="61">
        <v>0</v>
      </c>
      <c r="Q61" s="62">
        <v>7</v>
      </c>
      <c r="R61" s="62">
        <v>8</v>
      </c>
      <c r="S61" s="63">
        <f t="shared" si="4"/>
        <v>1.2071827372868569</v>
      </c>
      <c r="T61" s="61">
        <v>1</v>
      </c>
      <c r="U61" s="63">
        <f t="shared" si="5"/>
        <v>0.22301516503122212</v>
      </c>
      <c r="V61" s="62">
        <v>116</v>
      </c>
      <c r="W61" s="61">
        <v>1</v>
      </c>
      <c r="X61" s="61">
        <v>0</v>
      </c>
      <c r="Y61" s="61">
        <v>0</v>
      </c>
      <c r="Z61" s="61">
        <v>0</v>
      </c>
    </row>
    <row r="62" spans="1:26" ht="15" customHeight="1">
      <c r="A62" s="61" t="s">
        <v>134</v>
      </c>
      <c r="B62" s="61" t="s">
        <v>74</v>
      </c>
      <c r="C62" s="61">
        <v>26</v>
      </c>
      <c r="D62" s="62">
        <f>'Pop 2014'!O62</f>
        <v>139357</v>
      </c>
      <c r="E62" s="62">
        <f>'Pop 2014'!P62</f>
        <v>163249</v>
      </c>
      <c r="F62" s="62">
        <f>'Pop 2014'!Q62</f>
        <v>106548</v>
      </c>
      <c r="G62" s="61">
        <v>171</v>
      </c>
      <c r="H62" s="62">
        <v>1055</v>
      </c>
      <c r="I62" s="62">
        <v>2263</v>
      </c>
      <c r="J62" s="61">
        <v>3</v>
      </c>
      <c r="K62" s="62">
        <v>61</v>
      </c>
      <c r="L62" s="62">
        <f t="shared" si="0"/>
        <v>3492</v>
      </c>
      <c r="M62" s="62">
        <f t="shared" si="1"/>
        <v>3553</v>
      </c>
      <c r="N62" s="63">
        <f t="shared" si="2"/>
        <v>0.37366231952416246</v>
      </c>
      <c r="O62" s="63">
        <f t="shared" si="3"/>
        <v>25.057944703172428</v>
      </c>
      <c r="P62" s="61">
        <v>0</v>
      </c>
      <c r="Q62" s="62">
        <v>275</v>
      </c>
      <c r="R62" s="62">
        <v>554</v>
      </c>
      <c r="S62" s="63">
        <f t="shared" si="4"/>
        <v>3.3935889346948525</v>
      </c>
      <c r="T62" s="61">
        <v>20</v>
      </c>
      <c r="U62" s="63">
        <f t="shared" si="5"/>
        <v>0.18770882606900177</v>
      </c>
      <c r="V62" s="62">
        <v>456</v>
      </c>
      <c r="W62" s="61">
        <v>20</v>
      </c>
      <c r="X62" s="61">
        <v>0</v>
      </c>
      <c r="Y62" s="61">
        <v>15</v>
      </c>
      <c r="Z62" s="61">
        <v>0</v>
      </c>
    </row>
    <row r="63" spans="1:26" ht="15" customHeight="1">
      <c r="A63" s="61" t="s">
        <v>135</v>
      </c>
      <c r="B63" s="61" t="s">
        <v>76</v>
      </c>
      <c r="C63" s="61">
        <v>24</v>
      </c>
      <c r="D63" s="62">
        <f>'Pop 2014'!O63</f>
        <v>1739</v>
      </c>
      <c r="E63" s="62">
        <f>'Pop 2014'!P63</f>
        <v>2042</v>
      </c>
      <c r="F63" s="62">
        <f>'Pop 2014'!Q63</f>
        <v>1399</v>
      </c>
      <c r="G63" s="61">
        <v>0</v>
      </c>
      <c r="H63" s="62">
        <v>3</v>
      </c>
      <c r="I63" s="62">
        <v>8</v>
      </c>
      <c r="J63" s="61">
        <v>1</v>
      </c>
      <c r="K63" s="62">
        <v>8</v>
      </c>
      <c r="L63" s="62">
        <f t="shared" si="0"/>
        <v>12</v>
      </c>
      <c r="M63" s="62">
        <f t="shared" si="1"/>
        <v>20</v>
      </c>
      <c r="N63" s="63">
        <f t="shared" si="2"/>
        <v>3.9177277179236043</v>
      </c>
      <c r="O63" s="63">
        <f t="shared" si="3"/>
        <v>6.9005175388154107</v>
      </c>
      <c r="P63" s="61">
        <v>0</v>
      </c>
      <c r="Q63" s="62">
        <v>1</v>
      </c>
      <c r="R63" s="62">
        <v>1</v>
      </c>
      <c r="S63" s="63">
        <f>SUM(R63/E63)*1000</f>
        <v>0.48971596474045054</v>
      </c>
      <c r="T63" s="61">
        <v>0</v>
      </c>
      <c r="U63" s="63">
        <f t="shared" si="5"/>
        <v>0</v>
      </c>
      <c r="V63" s="62">
        <v>58</v>
      </c>
      <c r="W63" s="61">
        <v>0</v>
      </c>
      <c r="X63" s="61">
        <v>0</v>
      </c>
      <c r="Y63" s="61">
        <v>0</v>
      </c>
      <c r="Z63" s="61">
        <v>0</v>
      </c>
    </row>
    <row r="64" spans="1:26" ht="15" customHeight="1">
      <c r="A64" s="61" t="s">
        <v>136</v>
      </c>
      <c r="B64" s="61" t="s">
        <v>74</v>
      </c>
      <c r="C64" s="61">
        <v>19</v>
      </c>
      <c r="D64" s="62">
        <f>'Pop 2014'!O64</f>
        <v>3720</v>
      </c>
      <c r="E64" s="62">
        <f>'Pop 2014'!P64</f>
        <v>4449</v>
      </c>
      <c r="F64" s="62">
        <f>'Pop 2014'!Q64</f>
        <v>3040</v>
      </c>
      <c r="G64" s="61">
        <v>0</v>
      </c>
      <c r="H64" s="62">
        <v>18</v>
      </c>
      <c r="I64" s="62">
        <v>44</v>
      </c>
      <c r="J64" s="61">
        <v>0</v>
      </c>
      <c r="K64" s="62">
        <v>8</v>
      </c>
      <c r="L64" s="62">
        <f t="shared" si="0"/>
        <v>62</v>
      </c>
      <c r="M64" s="62">
        <f t="shared" si="1"/>
        <v>70</v>
      </c>
      <c r="N64" s="63">
        <f t="shared" si="2"/>
        <v>1.7981568891885817</v>
      </c>
      <c r="O64" s="63">
        <f t="shared" si="3"/>
        <v>16.666666666666668</v>
      </c>
      <c r="P64" s="61">
        <v>0</v>
      </c>
      <c r="Q64" s="62">
        <v>3</v>
      </c>
      <c r="R64" s="62">
        <v>3</v>
      </c>
      <c r="S64" s="63">
        <f t="shared" si="4"/>
        <v>0.67430883344571813</v>
      </c>
      <c r="T64" s="61">
        <v>0</v>
      </c>
      <c r="U64" s="63">
        <f t="shared" si="5"/>
        <v>0</v>
      </c>
      <c r="V64" s="62">
        <v>126</v>
      </c>
      <c r="W64" s="61">
        <v>3</v>
      </c>
      <c r="X64" s="61">
        <v>0</v>
      </c>
      <c r="Y64" s="61">
        <v>2</v>
      </c>
      <c r="Z64" s="61">
        <v>0</v>
      </c>
    </row>
    <row r="65" spans="1:26" ht="15" customHeight="1">
      <c r="A65" s="61" t="s">
        <v>137</v>
      </c>
      <c r="B65" s="61" t="s">
        <v>74</v>
      </c>
      <c r="C65" s="61">
        <v>19</v>
      </c>
      <c r="D65" s="62">
        <f>'Pop 2014'!O65</f>
        <v>11403</v>
      </c>
      <c r="E65" s="62">
        <f>'Pop 2014'!P65</f>
        <v>13687</v>
      </c>
      <c r="F65" s="62">
        <f>'Pop 2014'!Q65</f>
        <v>9317</v>
      </c>
      <c r="G65" s="61">
        <v>2</v>
      </c>
      <c r="H65" s="62">
        <v>48</v>
      </c>
      <c r="I65" s="62">
        <v>184</v>
      </c>
      <c r="J65" s="61">
        <v>0</v>
      </c>
      <c r="K65" s="62">
        <v>13</v>
      </c>
      <c r="L65" s="62">
        <f t="shared" si="0"/>
        <v>234</v>
      </c>
      <c r="M65" s="62">
        <f t="shared" si="1"/>
        <v>247</v>
      </c>
      <c r="N65" s="63">
        <f t="shared" si="2"/>
        <v>0.94980638562139252</v>
      </c>
      <c r="O65" s="63">
        <f t="shared" si="3"/>
        <v>20.520915548539858</v>
      </c>
      <c r="P65" s="61">
        <v>0</v>
      </c>
      <c r="Q65" s="62">
        <v>8</v>
      </c>
      <c r="R65" s="62">
        <v>7</v>
      </c>
      <c r="S65" s="63">
        <f t="shared" si="4"/>
        <v>0.51143420764228831</v>
      </c>
      <c r="T65" s="61">
        <v>1</v>
      </c>
      <c r="U65" s="63">
        <f t="shared" si="5"/>
        <v>0.10733068584308254</v>
      </c>
      <c r="V65" s="62">
        <v>137</v>
      </c>
      <c r="W65" s="61">
        <v>4</v>
      </c>
      <c r="X65" s="61">
        <v>0</v>
      </c>
      <c r="Y65" s="61">
        <v>4</v>
      </c>
      <c r="Z65" s="61">
        <v>0</v>
      </c>
    </row>
    <row r="66" spans="1:26" ht="15" customHeight="1">
      <c r="A66" s="61" t="s">
        <v>138</v>
      </c>
      <c r="B66" s="61" t="s">
        <v>81</v>
      </c>
      <c r="C66" s="61">
        <v>7</v>
      </c>
      <c r="D66" s="62">
        <f>'Pop 2014'!O66</f>
        <v>12224</v>
      </c>
      <c r="E66" s="62">
        <f>'Pop 2014'!P66</f>
        <v>14835</v>
      </c>
      <c r="F66" s="62">
        <f>'Pop 2014'!Q66</f>
        <v>10252</v>
      </c>
      <c r="G66" s="61">
        <v>7</v>
      </c>
      <c r="H66" s="62">
        <v>94</v>
      </c>
      <c r="I66" s="62">
        <v>183</v>
      </c>
      <c r="J66" s="61">
        <v>3</v>
      </c>
      <c r="K66" s="62">
        <v>7</v>
      </c>
      <c r="L66" s="62">
        <f t="shared" si="0"/>
        <v>287</v>
      </c>
      <c r="M66" s="62">
        <f t="shared" si="1"/>
        <v>294</v>
      </c>
      <c r="N66" s="63">
        <f t="shared" si="2"/>
        <v>0.47185709470845971</v>
      </c>
      <c r="O66" s="63">
        <f t="shared" si="3"/>
        <v>23.478403141361259</v>
      </c>
      <c r="P66" s="61">
        <v>0</v>
      </c>
      <c r="Q66" s="62">
        <v>29</v>
      </c>
      <c r="R66" s="62">
        <v>34</v>
      </c>
      <c r="S66" s="63">
        <f t="shared" si="4"/>
        <v>2.2918773171553757</v>
      </c>
      <c r="T66" s="61">
        <v>7</v>
      </c>
      <c r="U66" s="63">
        <f t="shared" si="5"/>
        <v>0.68279360124853683</v>
      </c>
      <c r="V66" s="62">
        <v>209</v>
      </c>
      <c r="W66" s="61">
        <v>9</v>
      </c>
      <c r="X66" s="61">
        <v>0</v>
      </c>
      <c r="Y66" s="61">
        <v>5</v>
      </c>
      <c r="Z66" s="61">
        <v>0</v>
      </c>
    </row>
    <row r="67" spans="1:26" ht="15" customHeight="1">
      <c r="A67" s="61" t="s">
        <v>139</v>
      </c>
      <c r="B67" s="61" t="s">
        <v>81</v>
      </c>
      <c r="C67" s="61">
        <v>5</v>
      </c>
      <c r="D67" s="62">
        <f>'Pop 2014'!O67</f>
        <v>23541</v>
      </c>
      <c r="E67" s="62">
        <f>'Pop 2014'!P67</f>
        <v>28031</v>
      </c>
      <c r="F67" s="62">
        <f>'Pop 2014'!Q67</f>
        <v>18473</v>
      </c>
      <c r="G67" s="61">
        <v>12</v>
      </c>
      <c r="H67" s="62">
        <v>114</v>
      </c>
      <c r="I67" s="62">
        <v>243</v>
      </c>
      <c r="J67" s="61">
        <v>0</v>
      </c>
      <c r="K67" s="62">
        <v>13</v>
      </c>
      <c r="L67" s="62">
        <f t="shared" si="0"/>
        <v>369</v>
      </c>
      <c r="M67" s="62">
        <f t="shared" si="1"/>
        <v>382</v>
      </c>
      <c r="N67" s="63">
        <f t="shared" si="2"/>
        <v>0.46377225214940598</v>
      </c>
      <c r="O67" s="63">
        <f t="shared" si="3"/>
        <v>15.674780170765898</v>
      </c>
      <c r="P67" s="61">
        <v>0</v>
      </c>
      <c r="Q67" s="62">
        <v>42</v>
      </c>
      <c r="R67" s="62">
        <v>65</v>
      </c>
      <c r="S67" s="63">
        <f t="shared" si="4"/>
        <v>2.3188612607470303</v>
      </c>
      <c r="T67" s="61">
        <v>8</v>
      </c>
      <c r="U67" s="63">
        <f t="shared" si="5"/>
        <v>0.43306447247333946</v>
      </c>
      <c r="V67" s="62">
        <v>382</v>
      </c>
      <c r="W67" s="61">
        <v>27</v>
      </c>
      <c r="X67" s="61">
        <v>0</v>
      </c>
      <c r="Y67" s="61">
        <v>5</v>
      </c>
      <c r="Z67" s="61">
        <v>54</v>
      </c>
    </row>
    <row r="68" spans="1:26" ht="15" customHeight="1">
      <c r="A68" s="61" t="s">
        <v>140</v>
      </c>
      <c r="B68" s="61" t="s">
        <v>81</v>
      </c>
      <c r="C68" s="61">
        <v>6</v>
      </c>
      <c r="D68" s="62">
        <f>'Pop 2014'!O68</f>
        <v>2419</v>
      </c>
      <c r="E68" s="62">
        <f>'Pop 2014'!P68</f>
        <v>2872</v>
      </c>
      <c r="F68" s="62">
        <f>'Pop 2014'!Q68</f>
        <v>1899</v>
      </c>
      <c r="G68" s="61">
        <v>2</v>
      </c>
      <c r="H68" s="62">
        <v>11</v>
      </c>
      <c r="I68" s="62">
        <v>46</v>
      </c>
      <c r="J68" s="61">
        <v>0</v>
      </c>
      <c r="K68" s="62">
        <v>0</v>
      </c>
      <c r="L68" s="62">
        <f t="shared" ref="L68:L103" si="6">G68+H68+I68+J68</f>
        <v>59</v>
      </c>
      <c r="M68" s="62">
        <f t="shared" ref="M68:M103" si="7">L68+K68</f>
        <v>59</v>
      </c>
      <c r="N68" s="63">
        <f t="shared" ref="N68:N70" si="8">SUM(K68/E68)*1000</f>
        <v>0</v>
      </c>
      <c r="O68" s="63">
        <f t="shared" ref="O68:O103" si="9">SUM(L68/D68)*1000</f>
        <v>24.390243902439025</v>
      </c>
      <c r="P68" s="61">
        <v>0</v>
      </c>
      <c r="Q68" s="62">
        <v>3</v>
      </c>
      <c r="R68" s="62">
        <v>3</v>
      </c>
      <c r="S68" s="63">
        <f t="shared" ref="S68:S81" si="10">SUM(R68/E68)*1000</f>
        <v>1.0445682451253482</v>
      </c>
      <c r="T68" s="61">
        <v>0</v>
      </c>
      <c r="U68" s="63">
        <f t="shared" ref="U68:U103" si="11">SUM(T68/F68)*1000</f>
        <v>0</v>
      </c>
      <c r="V68" s="62">
        <v>26</v>
      </c>
      <c r="W68" s="61">
        <v>1</v>
      </c>
      <c r="X68" s="61">
        <v>0</v>
      </c>
      <c r="Y68" s="61">
        <v>5</v>
      </c>
      <c r="Z68" s="61">
        <v>0</v>
      </c>
    </row>
    <row r="69" spans="1:26" ht="15" customHeight="1">
      <c r="A69" s="61" t="s">
        <v>141</v>
      </c>
      <c r="B69" s="61" t="s">
        <v>81</v>
      </c>
      <c r="C69" s="61">
        <v>4</v>
      </c>
      <c r="D69" s="62">
        <f>'Pop 2014'!O69</f>
        <v>24471</v>
      </c>
      <c r="E69" s="62">
        <f>'Pop 2014'!P69</f>
        <v>28494</v>
      </c>
      <c r="F69" s="62">
        <f>'Pop 2014'!Q69</f>
        <v>16875</v>
      </c>
      <c r="G69" s="61">
        <v>6</v>
      </c>
      <c r="H69" s="62">
        <v>71</v>
      </c>
      <c r="I69" s="62">
        <v>332</v>
      </c>
      <c r="J69" s="61">
        <v>2</v>
      </c>
      <c r="K69" s="62">
        <v>116</v>
      </c>
      <c r="L69" s="62">
        <f t="shared" si="6"/>
        <v>411</v>
      </c>
      <c r="M69" s="62">
        <f t="shared" si="7"/>
        <v>527</v>
      </c>
      <c r="N69" s="63">
        <f t="shared" si="8"/>
        <v>4.0710324980697692</v>
      </c>
      <c r="O69" s="63">
        <f t="shared" si="9"/>
        <v>16.795390462179721</v>
      </c>
      <c r="P69" s="61">
        <v>0</v>
      </c>
      <c r="Q69" s="62">
        <v>43</v>
      </c>
      <c r="R69" s="62">
        <v>62</v>
      </c>
      <c r="S69" s="63">
        <f t="shared" si="10"/>
        <v>2.1758966800028077</v>
      </c>
      <c r="T69" s="61">
        <v>5</v>
      </c>
      <c r="U69" s="63">
        <f t="shared" si="11"/>
        <v>0.29629629629629628</v>
      </c>
      <c r="V69" s="62">
        <v>254</v>
      </c>
      <c r="W69" s="61">
        <v>33</v>
      </c>
      <c r="X69" s="61">
        <v>19</v>
      </c>
      <c r="Y69" s="61">
        <v>6</v>
      </c>
      <c r="Z69" s="61">
        <v>0</v>
      </c>
    </row>
    <row r="70" spans="1:26" ht="15" customHeight="1">
      <c r="A70" s="61" t="s">
        <v>142</v>
      </c>
      <c r="B70" s="61" t="s">
        <v>72</v>
      </c>
      <c r="C70" s="61">
        <v>15</v>
      </c>
      <c r="D70" s="62">
        <f>'Pop 2014'!O70</f>
        <v>16412</v>
      </c>
      <c r="E70" s="62">
        <f>'Pop 2014'!P70</f>
        <v>19908</v>
      </c>
      <c r="F70" s="62">
        <f>'Pop 2014'!Q70</f>
        <v>13830</v>
      </c>
      <c r="G70" s="61">
        <v>13</v>
      </c>
      <c r="H70" s="62">
        <v>51</v>
      </c>
      <c r="I70" s="62">
        <v>78</v>
      </c>
      <c r="J70" s="61">
        <v>0</v>
      </c>
      <c r="K70" s="62">
        <v>13</v>
      </c>
      <c r="L70" s="62">
        <f t="shared" si="6"/>
        <v>142</v>
      </c>
      <c r="M70" s="62">
        <f t="shared" si="7"/>
        <v>155</v>
      </c>
      <c r="N70" s="63">
        <f t="shared" si="8"/>
        <v>0.65300381756077963</v>
      </c>
      <c r="O70" s="63">
        <f t="shared" si="9"/>
        <v>8.6522057031440411</v>
      </c>
      <c r="P70" s="61">
        <v>0</v>
      </c>
      <c r="Q70" s="62">
        <v>9</v>
      </c>
      <c r="R70" s="62">
        <v>11</v>
      </c>
      <c r="S70" s="63">
        <f t="shared" si="10"/>
        <v>0.55254169178219803</v>
      </c>
      <c r="T70" s="61">
        <v>1</v>
      </c>
      <c r="U70" s="63">
        <f t="shared" si="11"/>
        <v>7.230657989877079E-2</v>
      </c>
      <c r="V70" s="62">
        <v>429</v>
      </c>
      <c r="W70" s="61">
        <v>3</v>
      </c>
      <c r="X70" s="61">
        <v>0</v>
      </c>
      <c r="Y70" s="61">
        <v>3</v>
      </c>
      <c r="Z70" s="61">
        <v>0</v>
      </c>
    </row>
    <row r="71" spans="1:26" ht="15" customHeight="1">
      <c r="A71" s="61" t="s">
        <v>143</v>
      </c>
      <c r="B71" s="61" t="s">
        <v>81</v>
      </c>
      <c r="C71" s="61">
        <v>3</v>
      </c>
      <c r="D71" s="62">
        <f>'Pop 2014'!O71</f>
        <v>1288</v>
      </c>
      <c r="E71" s="62">
        <f>'Pop 2014'!P71</f>
        <v>1576</v>
      </c>
      <c r="F71" s="62">
        <f>'Pop 2014'!Q71</f>
        <v>1065</v>
      </c>
      <c r="G71" s="61">
        <v>0</v>
      </c>
      <c r="H71" s="62">
        <v>1</v>
      </c>
      <c r="I71" s="62">
        <v>20</v>
      </c>
      <c r="J71" s="61">
        <v>0</v>
      </c>
      <c r="K71" s="62">
        <v>2</v>
      </c>
      <c r="L71" s="62">
        <f t="shared" si="6"/>
        <v>21</v>
      </c>
      <c r="M71" s="62">
        <f t="shared" si="7"/>
        <v>23</v>
      </c>
      <c r="N71" s="63">
        <f>SUM(K71/E71)*1000</f>
        <v>1.2690355329949237</v>
      </c>
      <c r="O71" s="63">
        <f t="shared" si="9"/>
        <v>16.304347826086957</v>
      </c>
      <c r="P71" s="61">
        <v>0</v>
      </c>
      <c r="Q71" s="62">
        <v>2</v>
      </c>
      <c r="R71" s="62">
        <v>2</v>
      </c>
      <c r="S71" s="63">
        <f t="shared" si="10"/>
        <v>1.2690355329949237</v>
      </c>
      <c r="T71" s="61">
        <v>0</v>
      </c>
      <c r="U71" s="63">
        <f t="shared" si="11"/>
        <v>0</v>
      </c>
      <c r="V71" s="62">
        <v>234</v>
      </c>
      <c r="W71" s="61">
        <v>3</v>
      </c>
      <c r="X71" s="61">
        <v>0</v>
      </c>
      <c r="Y71" s="61">
        <v>0</v>
      </c>
      <c r="Z71" s="61">
        <v>0</v>
      </c>
    </row>
    <row r="72" spans="1:26" ht="15" customHeight="1">
      <c r="A72" s="61" t="s">
        <v>144</v>
      </c>
      <c r="B72" s="61" t="s">
        <v>81</v>
      </c>
      <c r="C72" s="61">
        <v>1</v>
      </c>
      <c r="D72" s="62">
        <f>'Pop 2014'!O72</f>
        <v>5114</v>
      </c>
      <c r="E72" s="62">
        <f>'Pop 2014'!P72</f>
        <v>6028</v>
      </c>
      <c r="F72" s="62">
        <f>'Pop 2014'!Q72</f>
        <v>3848</v>
      </c>
      <c r="G72" s="61">
        <v>5</v>
      </c>
      <c r="H72" s="62">
        <v>23</v>
      </c>
      <c r="I72" s="62">
        <v>118</v>
      </c>
      <c r="J72" s="61">
        <v>0</v>
      </c>
      <c r="K72" s="62">
        <v>20</v>
      </c>
      <c r="L72" s="62">
        <f t="shared" si="6"/>
        <v>146</v>
      </c>
      <c r="M72" s="62">
        <f t="shared" si="7"/>
        <v>166</v>
      </c>
      <c r="N72" s="63">
        <f t="shared" ref="N72:N96" si="12">SUM(K72/E72)*1000</f>
        <v>3.3178500331785004</v>
      </c>
      <c r="O72" s="63">
        <f t="shared" si="9"/>
        <v>28.549080954243255</v>
      </c>
      <c r="P72" s="61">
        <v>0</v>
      </c>
      <c r="Q72" s="62">
        <v>9</v>
      </c>
      <c r="R72" s="62">
        <v>10</v>
      </c>
      <c r="S72" s="63">
        <f t="shared" si="10"/>
        <v>1.6589250165892502</v>
      </c>
      <c r="T72" s="61">
        <v>1</v>
      </c>
      <c r="U72" s="63">
        <f t="shared" si="11"/>
        <v>0.25987525987525989</v>
      </c>
      <c r="V72" s="62">
        <v>130</v>
      </c>
      <c r="W72" s="61">
        <v>8</v>
      </c>
      <c r="X72" s="61">
        <v>0</v>
      </c>
      <c r="Y72" s="61">
        <v>5</v>
      </c>
      <c r="Z72" s="61">
        <v>0</v>
      </c>
    </row>
    <row r="73" spans="1:26" ht="15" customHeight="1">
      <c r="A73" s="61" t="s">
        <v>145</v>
      </c>
      <c r="B73" s="61" t="s">
        <v>81</v>
      </c>
      <c r="C73" s="61">
        <v>5</v>
      </c>
      <c r="D73" s="62">
        <f>'Pop 2014'!O73</f>
        <v>6876</v>
      </c>
      <c r="E73" s="62">
        <f>'Pop 2014'!P73</f>
        <v>8339</v>
      </c>
      <c r="F73" s="62">
        <f>'Pop 2014'!Q73</f>
        <v>5702</v>
      </c>
      <c r="G73" s="61">
        <v>6</v>
      </c>
      <c r="H73" s="62">
        <v>48</v>
      </c>
      <c r="I73" s="62">
        <v>141</v>
      </c>
      <c r="J73" s="61">
        <v>0</v>
      </c>
      <c r="K73" s="62">
        <v>3</v>
      </c>
      <c r="L73" s="62">
        <f t="shared" si="6"/>
        <v>195</v>
      </c>
      <c r="M73" s="62">
        <f t="shared" si="7"/>
        <v>198</v>
      </c>
      <c r="N73" s="63">
        <f t="shared" si="12"/>
        <v>0.3597553663508814</v>
      </c>
      <c r="O73" s="63">
        <f t="shared" si="9"/>
        <v>28.359511343804538</v>
      </c>
      <c r="P73" s="61">
        <v>0</v>
      </c>
      <c r="Q73" s="62">
        <v>11</v>
      </c>
      <c r="R73" s="62">
        <v>13</v>
      </c>
      <c r="S73" s="63">
        <f t="shared" si="10"/>
        <v>1.5589399208538195</v>
      </c>
      <c r="T73" s="61">
        <v>0</v>
      </c>
      <c r="U73" s="63">
        <f t="shared" si="11"/>
        <v>0</v>
      </c>
      <c r="V73" s="62">
        <v>154</v>
      </c>
      <c r="W73" s="61">
        <v>7</v>
      </c>
      <c r="X73" s="61">
        <v>0</v>
      </c>
      <c r="Y73" s="61">
        <v>1</v>
      </c>
      <c r="Z73" s="61">
        <v>0</v>
      </c>
    </row>
    <row r="74" spans="1:26" ht="15" customHeight="1">
      <c r="A74" s="61" t="s">
        <v>146</v>
      </c>
      <c r="B74" s="61" t="s">
        <v>81</v>
      </c>
      <c r="C74" s="61">
        <v>1</v>
      </c>
      <c r="D74" s="62">
        <f>'Pop 2014'!O74</f>
        <v>1562</v>
      </c>
      <c r="E74" s="62">
        <f>'Pop 2014'!P74</f>
        <v>1860</v>
      </c>
      <c r="F74" s="62">
        <f>'Pop 2014'!Q74</f>
        <v>1227</v>
      </c>
      <c r="G74" s="61">
        <v>0</v>
      </c>
      <c r="H74" s="62">
        <v>8</v>
      </c>
      <c r="I74" s="62">
        <v>22</v>
      </c>
      <c r="J74" s="61">
        <v>0</v>
      </c>
      <c r="K74" s="62">
        <v>2</v>
      </c>
      <c r="L74" s="62">
        <f t="shared" si="6"/>
        <v>30</v>
      </c>
      <c r="M74" s="62">
        <f t="shared" si="7"/>
        <v>32</v>
      </c>
      <c r="N74" s="63">
        <f t="shared" si="12"/>
        <v>1.075268817204301</v>
      </c>
      <c r="O74" s="63">
        <f t="shared" si="9"/>
        <v>19.206145966709347</v>
      </c>
      <c r="P74" s="61">
        <v>0</v>
      </c>
      <c r="Q74" s="62">
        <v>2</v>
      </c>
      <c r="R74" s="62">
        <v>3</v>
      </c>
      <c r="S74" s="63">
        <f t="shared" si="10"/>
        <v>1.6129032258064515</v>
      </c>
      <c r="T74" s="61">
        <v>0</v>
      </c>
      <c r="U74" s="63">
        <f t="shared" si="11"/>
        <v>0</v>
      </c>
      <c r="V74" s="62">
        <v>56</v>
      </c>
      <c r="W74" s="61">
        <v>0</v>
      </c>
      <c r="X74" s="61">
        <v>0</v>
      </c>
      <c r="Y74" s="61">
        <v>1</v>
      </c>
      <c r="Z74" s="61">
        <v>0</v>
      </c>
    </row>
    <row r="75" spans="1:26" ht="15" customHeight="1">
      <c r="A75" s="61" t="s">
        <v>147</v>
      </c>
      <c r="B75" s="61" t="s">
        <v>72</v>
      </c>
      <c r="C75" s="61">
        <v>9</v>
      </c>
      <c r="D75" s="62">
        <f>'Pop 2014'!O75</f>
        <v>4914</v>
      </c>
      <c r="E75" s="62">
        <f>'Pop 2014'!P75</f>
        <v>5915</v>
      </c>
      <c r="F75" s="62">
        <f>'Pop 2014'!Q75</f>
        <v>4004</v>
      </c>
      <c r="G75" s="61">
        <v>2</v>
      </c>
      <c r="H75" s="62">
        <v>18</v>
      </c>
      <c r="I75" s="62">
        <v>138</v>
      </c>
      <c r="J75" s="61">
        <v>1</v>
      </c>
      <c r="K75" s="62">
        <v>24</v>
      </c>
      <c r="L75" s="62">
        <f t="shared" si="6"/>
        <v>159</v>
      </c>
      <c r="M75" s="62">
        <f t="shared" si="7"/>
        <v>183</v>
      </c>
      <c r="N75" s="63">
        <f t="shared" si="12"/>
        <v>4.0574809805579033</v>
      </c>
      <c r="O75" s="63">
        <f t="shared" si="9"/>
        <v>32.356532356532362</v>
      </c>
      <c r="P75" s="61">
        <v>0</v>
      </c>
      <c r="Q75" s="62">
        <v>11</v>
      </c>
      <c r="R75" s="62">
        <v>15</v>
      </c>
      <c r="S75" s="63">
        <f t="shared" si="10"/>
        <v>2.5359256128486898</v>
      </c>
      <c r="T75" s="61">
        <v>3</v>
      </c>
      <c r="U75" s="63">
        <f t="shared" si="11"/>
        <v>0.7492507492507493</v>
      </c>
      <c r="V75" s="62">
        <v>159</v>
      </c>
      <c r="W75" s="61">
        <v>0</v>
      </c>
      <c r="X75" s="61">
        <v>0</v>
      </c>
      <c r="Y75" s="61">
        <v>1</v>
      </c>
      <c r="Z75" s="61">
        <v>0</v>
      </c>
    </row>
    <row r="76" spans="1:26" ht="15" customHeight="1">
      <c r="A76" s="61" t="s">
        <v>148</v>
      </c>
      <c r="B76" s="61" t="s">
        <v>81</v>
      </c>
      <c r="C76" s="61">
        <v>3</v>
      </c>
      <c r="D76" s="62">
        <f>'Pop 2014'!O76</f>
        <v>21461</v>
      </c>
      <c r="E76" s="62">
        <f>'Pop 2014'!P76</f>
        <v>25516</v>
      </c>
      <c r="F76" s="62">
        <f>'Pop 2014'!Q76</f>
        <v>16577</v>
      </c>
      <c r="G76" s="61">
        <v>44</v>
      </c>
      <c r="H76" s="62">
        <v>209</v>
      </c>
      <c r="I76" s="62">
        <v>542</v>
      </c>
      <c r="J76" s="61">
        <v>1</v>
      </c>
      <c r="K76" s="62">
        <v>14</v>
      </c>
      <c r="L76" s="62">
        <f t="shared" si="6"/>
        <v>796</v>
      </c>
      <c r="M76" s="62">
        <f t="shared" si="7"/>
        <v>810</v>
      </c>
      <c r="N76" s="63">
        <f t="shared" si="12"/>
        <v>0.54867534096253323</v>
      </c>
      <c r="O76" s="63">
        <f t="shared" si="9"/>
        <v>37.09053632169983</v>
      </c>
      <c r="P76" s="61">
        <v>0</v>
      </c>
      <c r="Q76" s="62">
        <v>73</v>
      </c>
      <c r="R76" s="62">
        <v>99</v>
      </c>
      <c r="S76" s="63">
        <f t="shared" si="10"/>
        <v>3.8799184825207713</v>
      </c>
      <c r="T76" s="61">
        <v>12</v>
      </c>
      <c r="U76" s="63">
        <f t="shared" si="11"/>
        <v>0.72389455269349101</v>
      </c>
      <c r="V76" s="62">
        <v>446</v>
      </c>
      <c r="W76" s="61">
        <v>13</v>
      </c>
      <c r="X76" s="61">
        <v>0</v>
      </c>
      <c r="Y76" s="61">
        <v>6</v>
      </c>
      <c r="Z76" s="61">
        <v>45</v>
      </c>
    </row>
    <row r="77" spans="1:26" ht="15" customHeight="1">
      <c r="A77" s="61" t="s">
        <v>149</v>
      </c>
      <c r="B77" s="61" t="s">
        <v>76</v>
      </c>
      <c r="C77" s="61">
        <v>29</v>
      </c>
      <c r="D77" s="62">
        <f>'Pop 2014'!O77</f>
        <v>2180</v>
      </c>
      <c r="E77" s="62">
        <f>'Pop 2014'!P77</f>
        <v>2663</v>
      </c>
      <c r="F77" s="62">
        <f>'Pop 2014'!Q77</f>
        <v>1858</v>
      </c>
      <c r="G77" s="61">
        <v>0</v>
      </c>
      <c r="H77" s="62">
        <v>1</v>
      </c>
      <c r="I77" s="62">
        <v>20</v>
      </c>
      <c r="J77" s="61">
        <v>0</v>
      </c>
      <c r="K77" s="62">
        <v>2</v>
      </c>
      <c r="L77" s="62">
        <f t="shared" si="6"/>
        <v>21</v>
      </c>
      <c r="M77" s="62">
        <f t="shared" si="7"/>
        <v>23</v>
      </c>
      <c r="N77" s="63">
        <f t="shared" si="12"/>
        <v>0.75103266992114159</v>
      </c>
      <c r="O77" s="63">
        <f t="shared" si="9"/>
        <v>9.6330275229357802</v>
      </c>
      <c r="P77" s="61">
        <v>0</v>
      </c>
      <c r="Q77" s="62">
        <v>0</v>
      </c>
      <c r="R77" s="62">
        <v>0</v>
      </c>
      <c r="S77" s="63">
        <f t="shared" si="10"/>
        <v>0</v>
      </c>
      <c r="T77" s="61">
        <v>0</v>
      </c>
      <c r="U77" s="63">
        <f t="shared" si="11"/>
        <v>0</v>
      </c>
      <c r="V77" s="62">
        <v>33</v>
      </c>
      <c r="W77" s="61">
        <v>0</v>
      </c>
      <c r="X77" s="61">
        <v>0</v>
      </c>
      <c r="Y77" s="61">
        <v>0</v>
      </c>
      <c r="Z77" s="61">
        <v>0</v>
      </c>
    </row>
    <row r="78" spans="1:26" ht="15" customHeight="1">
      <c r="A78" s="61" t="s">
        <v>150</v>
      </c>
      <c r="B78" s="61" t="s">
        <v>74</v>
      </c>
      <c r="C78" s="61">
        <v>19</v>
      </c>
      <c r="D78" s="62">
        <f>'Pop 2014'!O78</f>
        <v>19267</v>
      </c>
      <c r="E78" s="62">
        <f>'Pop 2014'!P78</f>
        <v>23234</v>
      </c>
      <c r="F78" s="62">
        <f>'Pop 2014'!Q78</f>
        <v>15840</v>
      </c>
      <c r="G78" s="61">
        <v>0</v>
      </c>
      <c r="H78" s="62">
        <v>46</v>
      </c>
      <c r="I78" s="62">
        <v>202</v>
      </c>
      <c r="J78" s="61">
        <v>2</v>
      </c>
      <c r="K78" s="62">
        <v>60</v>
      </c>
      <c r="L78" s="62">
        <f t="shared" si="6"/>
        <v>250</v>
      </c>
      <c r="M78" s="62">
        <f t="shared" si="7"/>
        <v>310</v>
      </c>
      <c r="N78" s="63">
        <f t="shared" si="12"/>
        <v>2.5824223121287768</v>
      </c>
      <c r="O78" s="63">
        <f t="shared" si="9"/>
        <v>12.975554056158199</v>
      </c>
      <c r="P78" s="61">
        <v>0</v>
      </c>
      <c r="Q78" s="62">
        <v>9</v>
      </c>
      <c r="R78" s="62">
        <v>11</v>
      </c>
      <c r="S78" s="63">
        <f t="shared" si="10"/>
        <v>0.47344409055694242</v>
      </c>
      <c r="T78" s="61">
        <v>0</v>
      </c>
      <c r="U78" s="63">
        <f t="shared" si="11"/>
        <v>0</v>
      </c>
      <c r="V78" s="62">
        <v>226</v>
      </c>
      <c r="W78" s="61">
        <v>11</v>
      </c>
      <c r="X78" s="61">
        <v>0</v>
      </c>
      <c r="Y78" s="61">
        <v>9</v>
      </c>
      <c r="Z78" s="61">
        <v>0</v>
      </c>
    </row>
    <row r="79" spans="1:26" ht="15" customHeight="1">
      <c r="A79" s="61" t="s">
        <v>151</v>
      </c>
      <c r="B79" s="61" t="s">
        <v>74</v>
      </c>
      <c r="C79" s="61">
        <v>20</v>
      </c>
      <c r="D79" s="62">
        <f>'Pop 2014'!O79</f>
        <v>6080</v>
      </c>
      <c r="E79" s="62">
        <f>'Pop 2014'!P79</f>
        <v>7463</v>
      </c>
      <c r="F79" s="62">
        <f>'Pop 2014'!Q79</f>
        <v>5054</v>
      </c>
      <c r="G79" s="61">
        <v>9</v>
      </c>
      <c r="H79" s="62">
        <v>31</v>
      </c>
      <c r="I79" s="62">
        <v>127</v>
      </c>
      <c r="J79" s="61">
        <v>0</v>
      </c>
      <c r="K79" s="62">
        <v>9</v>
      </c>
      <c r="L79" s="62">
        <f t="shared" si="6"/>
        <v>167</v>
      </c>
      <c r="M79" s="62">
        <f t="shared" si="7"/>
        <v>176</v>
      </c>
      <c r="N79" s="63">
        <f t="shared" si="12"/>
        <v>1.2059493501272947</v>
      </c>
      <c r="O79" s="63">
        <f t="shared" si="9"/>
        <v>27.467105263157894</v>
      </c>
      <c r="P79" s="61">
        <v>0</v>
      </c>
      <c r="Q79" s="62">
        <v>17</v>
      </c>
      <c r="R79" s="62">
        <v>17</v>
      </c>
      <c r="S79" s="63">
        <f t="shared" si="10"/>
        <v>2.2779043280182232</v>
      </c>
      <c r="T79" s="61">
        <v>2</v>
      </c>
      <c r="U79" s="63">
        <f t="shared" si="11"/>
        <v>0.39572615749901069</v>
      </c>
      <c r="V79" s="62">
        <v>103</v>
      </c>
      <c r="W79" s="61">
        <v>8</v>
      </c>
      <c r="X79" s="61">
        <v>0</v>
      </c>
      <c r="Y79" s="61">
        <v>6</v>
      </c>
      <c r="Z79" s="61">
        <v>0</v>
      </c>
    </row>
    <row r="80" spans="1:26" ht="15" customHeight="1">
      <c r="A80" s="61" t="s">
        <v>152</v>
      </c>
      <c r="B80" s="61" t="s">
        <v>72</v>
      </c>
      <c r="C80" s="61">
        <v>16</v>
      </c>
      <c r="D80" s="62">
        <f>'Pop 2014'!O80</f>
        <v>19137</v>
      </c>
      <c r="E80" s="62">
        <f>'Pop 2014'!P80</f>
        <v>23004</v>
      </c>
      <c r="F80" s="62">
        <f>'Pop 2014'!Q80</f>
        <v>15291</v>
      </c>
      <c r="G80" s="61">
        <v>7</v>
      </c>
      <c r="H80" s="62">
        <v>96</v>
      </c>
      <c r="I80" s="62">
        <v>472</v>
      </c>
      <c r="J80" s="61">
        <v>7</v>
      </c>
      <c r="K80" s="62">
        <v>23</v>
      </c>
      <c r="L80" s="62">
        <f t="shared" si="6"/>
        <v>582</v>
      </c>
      <c r="M80" s="62">
        <f t="shared" si="7"/>
        <v>605</v>
      </c>
      <c r="N80" s="63">
        <f t="shared" si="12"/>
        <v>0.99982611719700909</v>
      </c>
      <c r="O80" s="63">
        <f t="shared" si="9"/>
        <v>30.41229032763756</v>
      </c>
      <c r="P80" s="61">
        <v>0</v>
      </c>
      <c r="Q80" s="62">
        <v>26</v>
      </c>
      <c r="R80" s="62">
        <v>32</v>
      </c>
      <c r="S80" s="63">
        <f t="shared" si="10"/>
        <v>1.3910624239262737</v>
      </c>
      <c r="T80" s="61">
        <v>2</v>
      </c>
      <c r="U80" s="63">
        <f t="shared" si="11"/>
        <v>0.13079589300895952</v>
      </c>
      <c r="V80" s="62">
        <v>378</v>
      </c>
      <c r="W80" s="61">
        <v>9</v>
      </c>
      <c r="X80" s="61">
        <v>0</v>
      </c>
      <c r="Y80" s="61">
        <v>17</v>
      </c>
      <c r="Z80" s="61">
        <v>0</v>
      </c>
    </row>
    <row r="81" spans="1:26" ht="15" customHeight="1">
      <c r="A81" s="61" t="s">
        <v>153</v>
      </c>
      <c r="B81" s="61" t="s">
        <v>74</v>
      </c>
      <c r="C81" s="61">
        <v>17</v>
      </c>
      <c r="D81" s="62">
        <f>'Pop 2014'!O81</f>
        <v>11415</v>
      </c>
      <c r="E81" s="62">
        <f>'Pop 2014'!P81</f>
        <v>13777</v>
      </c>
      <c r="F81" s="62">
        <f>'Pop 2014'!Q81</f>
        <v>9437</v>
      </c>
      <c r="G81" s="61">
        <v>4</v>
      </c>
      <c r="H81" s="62">
        <v>38</v>
      </c>
      <c r="I81" s="62">
        <v>216</v>
      </c>
      <c r="J81" s="61">
        <v>2</v>
      </c>
      <c r="K81" s="62">
        <v>55</v>
      </c>
      <c r="L81" s="62">
        <f t="shared" si="6"/>
        <v>260</v>
      </c>
      <c r="M81" s="62">
        <f t="shared" si="7"/>
        <v>315</v>
      </c>
      <c r="N81" s="63">
        <f t="shared" si="12"/>
        <v>3.992160847789795</v>
      </c>
      <c r="O81" s="63">
        <f t="shared" si="9"/>
        <v>22.777047744196235</v>
      </c>
      <c r="P81" s="61">
        <v>0</v>
      </c>
      <c r="Q81" s="62">
        <v>14</v>
      </c>
      <c r="R81" s="62">
        <v>15</v>
      </c>
      <c r="S81" s="63">
        <f t="shared" si="10"/>
        <v>1.0887711403063076</v>
      </c>
      <c r="T81" s="61">
        <v>1</v>
      </c>
      <c r="U81" s="63">
        <f t="shared" si="11"/>
        <v>0.1059658789869662</v>
      </c>
      <c r="V81" s="62">
        <v>427</v>
      </c>
      <c r="W81" s="61">
        <v>3</v>
      </c>
      <c r="X81" s="61">
        <v>14</v>
      </c>
      <c r="Y81" s="61">
        <v>3</v>
      </c>
      <c r="Z81" s="61">
        <v>12</v>
      </c>
    </row>
    <row r="82" spans="1:26" ht="15" customHeight="1">
      <c r="A82" s="61" t="s">
        <v>154</v>
      </c>
      <c r="B82" s="61" t="s">
        <v>74</v>
      </c>
      <c r="C82" s="61">
        <v>19</v>
      </c>
      <c r="D82" s="62">
        <f>'Pop 2014'!O82</f>
        <v>18393</v>
      </c>
      <c r="E82" s="62">
        <f>'Pop 2014'!P82</f>
        <v>22041</v>
      </c>
      <c r="F82" s="62">
        <f>'Pop 2014'!Q82</f>
        <v>14677</v>
      </c>
      <c r="G82" s="61">
        <v>7</v>
      </c>
      <c r="H82" s="62">
        <v>141</v>
      </c>
      <c r="I82" s="62">
        <v>348</v>
      </c>
      <c r="J82" s="61">
        <v>0</v>
      </c>
      <c r="K82" s="62">
        <v>17</v>
      </c>
      <c r="L82" s="62">
        <f t="shared" si="6"/>
        <v>496</v>
      </c>
      <c r="M82" s="62">
        <f t="shared" si="7"/>
        <v>513</v>
      </c>
      <c r="N82" s="63">
        <f t="shared" si="12"/>
        <v>0.77128986888072237</v>
      </c>
      <c r="O82" s="63">
        <f t="shared" si="9"/>
        <v>26.966780840537162</v>
      </c>
      <c r="P82" s="61">
        <v>0</v>
      </c>
      <c r="Q82" s="62">
        <v>19</v>
      </c>
      <c r="R82" s="62">
        <v>27</v>
      </c>
      <c r="S82" s="63">
        <f>SUM(R82/E82)*1000</f>
        <v>1.2249897917517354</v>
      </c>
      <c r="T82" s="61">
        <v>2</v>
      </c>
      <c r="U82" s="63">
        <f t="shared" si="11"/>
        <v>0.13626762962458266</v>
      </c>
      <c r="V82" s="62">
        <v>377</v>
      </c>
      <c r="W82" s="61">
        <v>12</v>
      </c>
      <c r="X82" s="61">
        <v>0</v>
      </c>
      <c r="Y82" s="61">
        <v>0</v>
      </c>
      <c r="Z82" s="61">
        <v>0</v>
      </c>
    </row>
    <row r="83" spans="1:26" ht="15" customHeight="1">
      <c r="A83" s="61" t="s">
        <v>155</v>
      </c>
      <c r="B83" s="61" t="s">
        <v>76</v>
      </c>
      <c r="C83" s="61">
        <v>29</v>
      </c>
      <c r="D83" s="62">
        <f>'Pop 2014'!O83</f>
        <v>8369</v>
      </c>
      <c r="E83" s="62">
        <f>'Pop 2014'!P83</f>
        <v>10115</v>
      </c>
      <c r="F83" s="62">
        <f>'Pop 2014'!Q83</f>
        <v>6901</v>
      </c>
      <c r="G83" s="61">
        <v>1</v>
      </c>
      <c r="H83" s="62">
        <v>50</v>
      </c>
      <c r="I83" s="62">
        <v>232</v>
      </c>
      <c r="J83" s="61">
        <v>0</v>
      </c>
      <c r="K83" s="62">
        <v>18</v>
      </c>
      <c r="L83" s="62">
        <f t="shared" si="6"/>
        <v>283</v>
      </c>
      <c r="M83" s="62">
        <f t="shared" si="7"/>
        <v>301</v>
      </c>
      <c r="N83" s="63">
        <f t="shared" si="12"/>
        <v>1.7795353435491843</v>
      </c>
      <c r="O83" s="63">
        <f t="shared" si="9"/>
        <v>33.815270641653726</v>
      </c>
      <c r="P83" s="61">
        <v>0</v>
      </c>
      <c r="Q83" s="62">
        <v>11</v>
      </c>
      <c r="R83" s="62">
        <v>14</v>
      </c>
      <c r="S83" s="63">
        <f t="shared" ref="S83:S103" si="13">SUM(R83/E83)*1000</f>
        <v>1.3840830449826989</v>
      </c>
      <c r="T83" s="61">
        <v>0</v>
      </c>
      <c r="U83" s="63">
        <f t="shared" si="11"/>
        <v>0</v>
      </c>
      <c r="V83" s="62">
        <v>91</v>
      </c>
      <c r="W83" s="61">
        <v>5</v>
      </c>
      <c r="X83" s="61">
        <v>0</v>
      </c>
      <c r="Y83" s="61">
        <v>0</v>
      </c>
      <c r="Z83" s="61">
        <v>0</v>
      </c>
    </row>
    <row r="84" spans="1:26" ht="15" customHeight="1">
      <c r="A84" s="61" t="s">
        <v>156</v>
      </c>
      <c r="B84" s="61" t="s">
        <v>81</v>
      </c>
      <c r="C84" s="61">
        <v>4</v>
      </c>
      <c r="D84" s="62">
        <f>'Pop 2014'!O84</f>
        <v>9157</v>
      </c>
      <c r="E84" s="62">
        <f>'Pop 2014'!P84</f>
        <v>10915</v>
      </c>
      <c r="F84" s="62">
        <f>'Pop 2014'!Q84</f>
        <v>7344</v>
      </c>
      <c r="G84" s="61">
        <v>3</v>
      </c>
      <c r="H84" s="62">
        <v>36</v>
      </c>
      <c r="I84" s="62">
        <v>119</v>
      </c>
      <c r="J84" s="61">
        <v>1</v>
      </c>
      <c r="K84" s="62">
        <v>8</v>
      </c>
      <c r="L84" s="62">
        <f t="shared" si="6"/>
        <v>159</v>
      </c>
      <c r="M84" s="62">
        <f t="shared" si="7"/>
        <v>167</v>
      </c>
      <c r="N84" s="63">
        <f t="shared" si="12"/>
        <v>0.73293632615666515</v>
      </c>
      <c r="O84" s="63">
        <f t="shared" si="9"/>
        <v>17.363765425357649</v>
      </c>
      <c r="P84" s="61">
        <v>0</v>
      </c>
      <c r="Q84" s="62">
        <v>30</v>
      </c>
      <c r="R84" s="62">
        <v>41</v>
      </c>
      <c r="S84" s="63">
        <f t="shared" si="13"/>
        <v>3.7562986715529085</v>
      </c>
      <c r="T84" s="61">
        <v>4</v>
      </c>
      <c r="U84" s="63">
        <f t="shared" si="11"/>
        <v>0.54466230936819182</v>
      </c>
      <c r="V84" s="62">
        <v>129</v>
      </c>
      <c r="W84" s="61">
        <v>14</v>
      </c>
      <c r="X84" s="61">
        <v>7</v>
      </c>
      <c r="Y84" s="61">
        <v>10</v>
      </c>
      <c r="Z84" s="61">
        <v>2</v>
      </c>
    </row>
    <row r="85" spans="1:26" ht="15" customHeight="1">
      <c r="A85" s="61" t="s">
        <v>157</v>
      </c>
      <c r="B85" s="61" t="s">
        <v>72</v>
      </c>
      <c r="C85" s="61">
        <v>16</v>
      </c>
      <c r="D85" s="62">
        <f>'Pop 2014'!O85</f>
        <v>4832</v>
      </c>
      <c r="E85" s="62">
        <f>'Pop 2014'!P85</f>
        <v>5895</v>
      </c>
      <c r="F85" s="62">
        <f>'Pop 2014'!Q85</f>
        <v>3900</v>
      </c>
      <c r="G85" s="61">
        <v>0</v>
      </c>
      <c r="H85" s="62">
        <v>10</v>
      </c>
      <c r="I85" s="62">
        <v>123</v>
      </c>
      <c r="J85" s="61">
        <v>4</v>
      </c>
      <c r="K85" s="62">
        <v>5</v>
      </c>
      <c r="L85" s="62">
        <f t="shared" si="6"/>
        <v>137</v>
      </c>
      <c r="M85" s="62">
        <f t="shared" si="7"/>
        <v>142</v>
      </c>
      <c r="N85" s="63">
        <f t="shared" si="12"/>
        <v>0.8481764206955047</v>
      </c>
      <c r="O85" s="63">
        <f t="shared" si="9"/>
        <v>28.352649006622517</v>
      </c>
      <c r="P85" s="61">
        <v>0</v>
      </c>
      <c r="Q85" s="62">
        <v>5</v>
      </c>
      <c r="R85" s="62">
        <v>7</v>
      </c>
      <c r="S85" s="63">
        <f t="shared" si="13"/>
        <v>1.1874469889737065</v>
      </c>
      <c r="T85" s="61">
        <v>0</v>
      </c>
      <c r="U85" s="63">
        <f t="shared" si="11"/>
        <v>0</v>
      </c>
      <c r="V85" s="62">
        <v>47</v>
      </c>
      <c r="W85" s="61">
        <v>3</v>
      </c>
      <c r="X85" s="61">
        <v>0</v>
      </c>
      <c r="Y85" s="61">
        <v>0</v>
      </c>
      <c r="Z85" s="61">
        <v>2</v>
      </c>
    </row>
    <row r="86" spans="1:26" ht="15" customHeight="1">
      <c r="A86" s="61" t="s">
        <v>158</v>
      </c>
      <c r="B86" s="61" t="s">
        <v>74</v>
      </c>
      <c r="C86" s="61">
        <v>20</v>
      </c>
      <c r="D86" s="62">
        <f>'Pop 2014'!O86</f>
        <v>7650</v>
      </c>
      <c r="E86" s="62">
        <f>'Pop 2014'!P86</f>
        <v>9168</v>
      </c>
      <c r="F86" s="62">
        <f>'Pop 2014'!Q86</f>
        <v>6166</v>
      </c>
      <c r="G86" s="61">
        <v>2</v>
      </c>
      <c r="H86" s="62">
        <v>16</v>
      </c>
      <c r="I86" s="62">
        <v>77</v>
      </c>
      <c r="J86" s="61">
        <v>1</v>
      </c>
      <c r="K86" s="62">
        <v>3</v>
      </c>
      <c r="L86" s="62">
        <f t="shared" si="6"/>
        <v>96</v>
      </c>
      <c r="M86" s="62">
        <f t="shared" si="7"/>
        <v>99</v>
      </c>
      <c r="N86" s="63">
        <f t="shared" si="12"/>
        <v>0.3272251308900524</v>
      </c>
      <c r="O86" s="63">
        <f t="shared" si="9"/>
        <v>12.549019607843137</v>
      </c>
      <c r="P86" s="61">
        <v>1</v>
      </c>
      <c r="Q86" s="62">
        <v>8</v>
      </c>
      <c r="R86" s="62">
        <v>10</v>
      </c>
      <c r="S86" s="63">
        <f t="shared" si="13"/>
        <v>1.0907504363001745</v>
      </c>
      <c r="T86" s="61">
        <v>3</v>
      </c>
      <c r="U86" s="63">
        <f t="shared" si="11"/>
        <v>0.48653908530651963</v>
      </c>
      <c r="V86" s="62">
        <v>90</v>
      </c>
      <c r="W86" s="61">
        <v>0</v>
      </c>
      <c r="X86" s="61">
        <v>0</v>
      </c>
      <c r="Y86" s="61">
        <v>0</v>
      </c>
      <c r="Z86" s="61">
        <v>0</v>
      </c>
    </row>
    <row r="87" spans="1:26" ht="15" customHeight="1">
      <c r="A87" s="61" t="s">
        <v>159</v>
      </c>
      <c r="B87" s="61" t="s">
        <v>74</v>
      </c>
      <c r="C87" s="61">
        <v>17</v>
      </c>
      <c r="D87" s="62">
        <f>'Pop 2014'!O87</f>
        <v>5474</v>
      </c>
      <c r="E87" s="62">
        <f>'Pop 2014'!P87</f>
        <v>6770</v>
      </c>
      <c r="F87" s="62">
        <f>'Pop 2014'!Q87</f>
        <v>4718</v>
      </c>
      <c r="G87" s="61">
        <v>1</v>
      </c>
      <c r="H87" s="62">
        <v>7</v>
      </c>
      <c r="I87" s="62">
        <v>71</v>
      </c>
      <c r="J87" s="61">
        <v>0</v>
      </c>
      <c r="K87" s="62">
        <v>22</v>
      </c>
      <c r="L87" s="62">
        <f t="shared" si="6"/>
        <v>79</v>
      </c>
      <c r="M87" s="62">
        <f t="shared" si="7"/>
        <v>101</v>
      </c>
      <c r="N87" s="63">
        <f t="shared" si="12"/>
        <v>3.2496307237813884</v>
      </c>
      <c r="O87" s="63">
        <f t="shared" si="9"/>
        <v>14.431859700401899</v>
      </c>
      <c r="P87" s="61">
        <v>0</v>
      </c>
      <c r="Q87" s="62">
        <v>9</v>
      </c>
      <c r="R87" s="62">
        <v>10</v>
      </c>
      <c r="S87" s="63">
        <f t="shared" si="13"/>
        <v>1.4771048744460857</v>
      </c>
      <c r="T87" s="61">
        <v>1</v>
      </c>
      <c r="U87" s="63">
        <f t="shared" si="11"/>
        <v>0.21195421788893598</v>
      </c>
      <c r="V87" s="62">
        <v>183</v>
      </c>
      <c r="W87" s="61">
        <v>1</v>
      </c>
      <c r="X87" s="61">
        <v>3</v>
      </c>
      <c r="Y87" s="61">
        <v>4</v>
      </c>
      <c r="Z87" s="61">
        <v>2</v>
      </c>
    </row>
    <row r="88" spans="1:26" ht="15" customHeight="1">
      <c r="A88" s="61" t="s">
        <v>160</v>
      </c>
      <c r="B88" s="61" t="s">
        <v>74</v>
      </c>
      <c r="C88" s="61">
        <v>17</v>
      </c>
      <c r="D88" s="62">
        <f>'Pop 2014'!O88</f>
        <v>9401</v>
      </c>
      <c r="E88" s="62">
        <f>'Pop 2014'!P88</f>
        <v>11496</v>
      </c>
      <c r="F88" s="62">
        <f>'Pop 2014'!Q88</f>
        <v>7931</v>
      </c>
      <c r="G88" s="61">
        <v>0</v>
      </c>
      <c r="H88" s="62">
        <v>25</v>
      </c>
      <c r="I88" s="62">
        <v>174</v>
      </c>
      <c r="J88" s="61">
        <v>0</v>
      </c>
      <c r="K88" s="62">
        <v>29</v>
      </c>
      <c r="L88" s="62">
        <f t="shared" si="6"/>
        <v>199</v>
      </c>
      <c r="M88" s="62">
        <f t="shared" si="7"/>
        <v>228</v>
      </c>
      <c r="N88" s="63">
        <f t="shared" si="12"/>
        <v>2.5226165622825332</v>
      </c>
      <c r="O88" s="63">
        <f t="shared" si="9"/>
        <v>21.167960855228166</v>
      </c>
      <c r="P88" s="61">
        <v>0</v>
      </c>
      <c r="Q88" s="62">
        <v>13</v>
      </c>
      <c r="R88" s="62">
        <v>17</v>
      </c>
      <c r="S88" s="63">
        <f t="shared" si="13"/>
        <v>1.4787752261656228</v>
      </c>
      <c r="T88" s="61">
        <v>1</v>
      </c>
      <c r="U88" s="63">
        <f t="shared" si="11"/>
        <v>0.12608750472828142</v>
      </c>
      <c r="V88" s="62">
        <v>194</v>
      </c>
      <c r="W88" s="61">
        <v>1</v>
      </c>
      <c r="X88" s="61">
        <v>8</v>
      </c>
      <c r="Y88" s="61">
        <v>8</v>
      </c>
      <c r="Z88" s="61">
        <v>12</v>
      </c>
    </row>
    <row r="89" spans="1:26" ht="15" customHeight="1">
      <c r="A89" s="61" t="s">
        <v>161</v>
      </c>
      <c r="B89" s="61" t="s">
        <v>76</v>
      </c>
      <c r="C89" s="61">
        <v>30</v>
      </c>
      <c r="D89" s="62">
        <f>'Pop 2014'!O89</f>
        <v>1886</v>
      </c>
      <c r="E89" s="62">
        <f>'Pop 2014'!P89</f>
        <v>2285</v>
      </c>
      <c r="F89" s="62">
        <f>'Pop 2014'!Q89</f>
        <v>1525</v>
      </c>
      <c r="G89" s="61">
        <v>0</v>
      </c>
      <c r="H89" s="62">
        <v>0</v>
      </c>
      <c r="I89" s="62">
        <v>24</v>
      </c>
      <c r="J89" s="61">
        <v>1</v>
      </c>
      <c r="K89" s="62">
        <v>16</v>
      </c>
      <c r="L89" s="62">
        <f t="shared" si="6"/>
        <v>25</v>
      </c>
      <c r="M89" s="62">
        <f t="shared" si="7"/>
        <v>41</v>
      </c>
      <c r="N89" s="63">
        <f t="shared" si="12"/>
        <v>7.0021881838074398</v>
      </c>
      <c r="O89" s="63">
        <f t="shared" si="9"/>
        <v>13.255567338282079</v>
      </c>
      <c r="P89" s="61">
        <v>0</v>
      </c>
      <c r="Q89" s="62">
        <v>2</v>
      </c>
      <c r="R89" s="62">
        <v>3</v>
      </c>
      <c r="S89" s="63">
        <f t="shared" si="13"/>
        <v>1.3129102844638949</v>
      </c>
      <c r="T89" s="61">
        <v>0</v>
      </c>
      <c r="U89" s="63">
        <f t="shared" si="11"/>
        <v>0</v>
      </c>
      <c r="V89" s="62">
        <v>24</v>
      </c>
      <c r="W89" s="61">
        <v>0</v>
      </c>
      <c r="X89" s="61">
        <v>0</v>
      </c>
      <c r="Y89" s="61">
        <v>1</v>
      </c>
      <c r="Z89" s="61">
        <v>0</v>
      </c>
    </row>
    <row r="90" spans="1:26" ht="15" customHeight="1">
      <c r="A90" s="61" t="s">
        <v>162</v>
      </c>
      <c r="B90" s="61" t="s">
        <v>76</v>
      </c>
      <c r="C90" s="61">
        <v>29</v>
      </c>
      <c r="D90" s="62">
        <f>'Pop 2014'!O90</f>
        <v>3172</v>
      </c>
      <c r="E90" s="62">
        <f>'Pop 2014'!P90</f>
        <v>3976</v>
      </c>
      <c r="F90" s="62">
        <f>'Pop 2014'!Q90</f>
        <v>2732</v>
      </c>
      <c r="G90" s="61">
        <v>0</v>
      </c>
      <c r="H90" s="62">
        <v>11</v>
      </c>
      <c r="I90" s="62">
        <v>38</v>
      </c>
      <c r="J90" s="61">
        <v>0</v>
      </c>
      <c r="K90" s="62">
        <v>18</v>
      </c>
      <c r="L90" s="62">
        <f t="shared" si="6"/>
        <v>49</v>
      </c>
      <c r="M90" s="62">
        <f t="shared" si="7"/>
        <v>67</v>
      </c>
      <c r="N90" s="63">
        <f t="shared" si="12"/>
        <v>4.5271629778672038</v>
      </c>
      <c r="O90" s="63">
        <f t="shared" si="9"/>
        <v>15.44766708701135</v>
      </c>
      <c r="P90" s="61">
        <v>0</v>
      </c>
      <c r="Q90" s="62">
        <v>2</v>
      </c>
      <c r="R90" s="62">
        <v>2</v>
      </c>
      <c r="S90" s="63">
        <f t="shared" si="13"/>
        <v>0.50301810865191154</v>
      </c>
      <c r="T90" s="61">
        <v>0</v>
      </c>
      <c r="U90" s="63">
        <f t="shared" si="11"/>
        <v>0</v>
      </c>
      <c r="V90" s="62">
        <v>110</v>
      </c>
      <c r="W90" s="61">
        <v>1</v>
      </c>
      <c r="X90" s="61">
        <v>0</v>
      </c>
      <c r="Y90" s="61">
        <v>0</v>
      </c>
      <c r="Z90" s="61">
        <v>0</v>
      </c>
    </row>
    <row r="91" spans="1:26" ht="15" customHeight="1">
      <c r="A91" s="61" t="s">
        <v>163</v>
      </c>
      <c r="B91" s="61" t="s">
        <v>81</v>
      </c>
      <c r="C91" s="61">
        <v>2</v>
      </c>
      <c r="D91" s="62">
        <f>'Pop 2014'!O91</f>
        <v>434</v>
      </c>
      <c r="E91" s="62">
        <f>'Pop 2014'!P91</f>
        <v>501</v>
      </c>
      <c r="F91" s="62">
        <f>'Pop 2014'!Q91</f>
        <v>314</v>
      </c>
      <c r="G91" s="61">
        <v>0</v>
      </c>
      <c r="H91" s="62">
        <v>1</v>
      </c>
      <c r="I91" s="62">
        <v>19</v>
      </c>
      <c r="J91" s="61">
        <v>0</v>
      </c>
      <c r="K91" s="62">
        <v>0</v>
      </c>
      <c r="L91" s="62">
        <f t="shared" si="6"/>
        <v>20</v>
      </c>
      <c r="M91" s="62">
        <f t="shared" si="7"/>
        <v>20</v>
      </c>
      <c r="N91" s="63">
        <f t="shared" si="12"/>
        <v>0</v>
      </c>
      <c r="O91" s="63">
        <f t="shared" si="9"/>
        <v>46.082949308755765</v>
      </c>
      <c r="P91" s="61">
        <v>0</v>
      </c>
      <c r="Q91" s="62">
        <v>0</v>
      </c>
      <c r="R91" s="62">
        <v>0</v>
      </c>
      <c r="S91" s="63">
        <f t="shared" si="13"/>
        <v>0</v>
      </c>
      <c r="T91" s="61">
        <v>0</v>
      </c>
      <c r="U91" s="63">
        <f t="shared" si="11"/>
        <v>0</v>
      </c>
      <c r="V91" s="62">
        <v>142</v>
      </c>
      <c r="W91" s="61">
        <v>0</v>
      </c>
      <c r="X91" s="61">
        <v>0</v>
      </c>
      <c r="Y91" s="61">
        <v>0</v>
      </c>
      <c r="Z91" s="61">
        <v>0</v>
      </c>
    </row>
    <row r="92" spans="1:26" ht="15" customHeight="1">
      <c r="A92" s="61" t="s">
        <v>164</v>
      </c>
      <c r="B92" s="61" t="s">
        <v>74</v>
      </c>
      <c r="C92" s="61">
        <v>20</v>
      </c>
      <c r="D92" s="62">
        <f>'Pop 2014'!O92</f>
        <v>36996</v>
      </c>
      <c r="E92" s="62">
        <f>'Pop 2014'!P92</f>
        <v>44549</v>
      </c>
      <c r="F92" s="62">
        <f>'Pop 2014'!Q92</f>
        <v>31203</v>
      </c>
      <c r="G92" s="61">
        <v>19</v>
      </c>
      <c r="H92" s="62">
        <v>136</v>
      </c>
      <c r="I92" s="62">
        <v>357</v>
      </c>
      <c r="J92" s="61">
        <v>1</v>
      </c>
      <c r="K92" s="62">
        <v>12</v>
      </c>
      <c r="L92" s="62">
        <f t="shared" si="6"/>
        <v>513</v>
      </c>
      <c r="M92" s="62">
        <f t="shared" si="7"/>
        <v>525</v>
      </c>
      <c r="N92" s="63">
        <f t="shared" si="12"/>
        <v>0.26936631574221642</v>
      </c>
      <c r="O92" s="63">
        <f t="shared" si="9"/>
        <v>13.866363931235808</v>
      </c>
      <c r="P92" s="61">
        <v>1</v>
      </c>
      <c r="Q92" s="62">
        <v>26</v>
      </c>
      <c r="R92" s="62">
        <v>35</v>
      </c>
      <c r="S92" s="63">
        <f t="shared" si="13"/>
        <v>0.78565175424813127</v>
      </c>
      <c r="T92" s="61">
        <v>4</v>
      </c>
      <c r="U92" s="63">
        <f t="shared" si="11"/>
        <v>0.12819280197416916</v>
      </c>
      <c r="V92" s="62">
        <v>162</v>
      </c>
      <c r="W92" s="61">
        <v>1</v>
      </c>
      <c r="X92" s="61">
        <v>0</v>
      </c>
      <c r="Y92" s="61">
        <v>2</v>
      </c>
      <c r="Z92" s="61">
        <v>0</v>
      </c>
    </row>
    <row r="93" spans="1:26" ht="15" customHeight="1">
      <c r="A93" s="61" t="s">
        <v>165</v>
      </c>
      <c r="B93" s="61" t="s">
        <v>72</v>
      </c>
      <c r="C93" s="61">
        <v>9</v>
      </c>
      <c r="D93" s="62">
        <f>'Pop 2014'!O93</f>
        <v>6233</v>
      </c>
      <c r="E93" s="62">
        <f>'Pop 2014'!P93</f>
        <v>7436</v>
      </c>
      <c r="F93" s="62">
        <f>'Pop 2014'!Q93</f>
        <v>4993</v>
      </c>
      <c r="G93" s="61">
        <v>6</v>
      </c>
      <c r="H93" s="62">
        <v>47</v>
      </c>
      <c r="I93" s="62">
        <v>61</v>
      </c>
      <c r="J93" s="61">
        <v>1</v>
      </c>
      <c r="K93" s="62">
        <v>12</v>
      </c>
      <c r="L93" s="62">
        <f t="shared" si="6"/>
        <v>115</v>
      </c>
      <c r="M93" s="62">
        <f t="shared" si="7"/>
        <v>127</v>
      </c>
      <c r="N93" s="63">
        <f t="shared" si="12"/>
        <v>1.6137708445400754</v>
      </c>
      <c r="O93" s="63">
        <f t="shared" si="9"/>
        <v>18.450184501845019</v>
      </c>
      <c r="P93" s="61">
        <v>0</v>
      </c>
      <c r="Q93" s="62">
        <v>18</v>
      </c>
      <c r="R93" s="62">
        <v>29</v>
      </c>
      <c r="S93" s="63">
        <f t="shared" si="13"/>
        <v>3.8999462076385152</v>
      </c>
      <c r="T93" s="61">
        <v>1</v>
      </c>
      <c r="U93" s="63">
        <f t="shared" si="11"/>
        <v>0.20028039254956939</v>
      </c>
      <c r="V93" s="62">
        <v>136</v>
      </c>
      <c r="W93" s="61">
        <v>0</v>
      </c>
      <c r="X93" s="61">
        <v>0</v>
      </c>
      <c r="Y93" s="61">
        <v>1</v>
      </c>
      <c r="Z93" s="61">
        <v>9</v>
      </c>
    </row>
    <row r="94" spans="1:26" ht="15" customHeight="1">
      <c r="A94" s="61" t="s">
        <v>166</v>
      </c>
      <c r="B94" s="61" t="s">
        <v>72</v>
      </c>
      <c r="C94" s="61">
        <v>10</v>
      </c>
      <c r="D94" s="62">
        <f>'Pop 2014'!O94</f>
        <v>143056</v>
      </c>
      <c r="E94" s="62">
        <f>'Pop 2014'!P94</f>
        <v>170485</v>
      </c>
      <c r="F94" s="62">
        <f>'Pop 2014'!Q94</f>
        <v>114261</v>
      </c>
      <c r="G94" s="61">
        <v>63</v>
      </c>
      <c r="H94" s="62">
        <v>522</v>
      </c>
      <c r="I94" s="62">
        <v>1110</v>
      </c>
      <c r="J94" s="61">
        <v>2</v>
      </c>
      <c r="K94" s="62">
        <v>147</v>
      </c>
      <c r="L94" s="62">
        <f t="shared" si="6"/>
        <v>1697</v>
      </c>
      <c r="M94" s="62">
        <f t="shared" si="7"/>
        <v>1844</v>
      </c>
      <c r="N94" s="63">
        <f t="shared" si="12"/>
        <v>0.86224594539109012</v>
      </c>
      <c r="O94" s="63">
        <f t="shared" si="9"/>
        <v>11.862487417514819</v>
      </c>
      <c r="P94" s="61">
        <v>0</v>
      </c>
      <c r="Q94" s="62">
        <v>116</v>
      </c>
      <c r="R94" s="62">
        <v>204</v>
      </c>
      <c r="S94" s="63">
        <f t="shared" si="13"/>
        <v>1.1965862099304925</v>
      </c>
      <c r="T94" s="61">
        <v>6</v>
      </c>
      <c r="U94" s="63">
        <f t="shared" si="11"/>
        <v>5.2511355580644313E-2</v>
      </c>
      <c r="V94" s="62">
        <v>1681</v>
      </c>
      <c r="W94" s="61">
        <v>24</v>
      </c>
      <c r="X94" s="61">
        <v>0</v>
      </c>
      <c r="Y94" s="61">
        <v>47</v>
      </c>
      <c r="Z94" s="61">
        <v>54</v>
      </c>
    </row>
    <row r="95" spans="1:26" ht="15" customHeight="1">
      <c r="A95" s="61" t="s">
        <v>167</v>
      </c>
      <c r="B95" s="61" t="s">
        <v>72</v>
      </c>
      <c r="C95" s="61">
        <v>9</v>
      </c>
      <c r="D95" s="62">
        <f>'Pop 2014'!O95</f>
        <v>2280</v>
      </c>
      <c r="E95" s="62">
        <f>'Pop 2014'!P95</f>
        <v>2718</v>
      </c>
      <c r="F95" s="62">
        <f>'Pop 2014'!Q95</f>
        <v>1752</v>
      </c>
      <c r="G95" s="61">
        <v>5</v>
      </c>
      <c r="H95" s="62">
        <v>44</v>
      </c>
      <c r="I95" s="62">
        <v>20</v>
      </c>
      <c r="J95" s="61">
        <v>0</v>
      </c>
      <c r="K95" s="62">
        <v>2</v>
      </c>
      <c r="L95" s="62">
        <f t="shared" si="6"/>
        <v>69</v>
      </c>
      <c r="M95" s="62">
        <f t="shared" si="7"/>
        <v>71</v>
      </c>
      <c r="N95" s="63">
        <f t="shared" si="12"/>
        <v>0.73583517292126566</v>
      </c>
      <c r="O95" s="63">
        <f t="shared" si="9"/>
        <v>30.263157894736842</v>
      </c>
      <c r="P95" s="61">
        <v>1</v>
      </c>
      <c r="Q95" s="62">
        <v>8</v>
      </c>
      <c r="R95" s="62">
        <v>11</v>
      </c>
      <c r="S95" s="63">
        <f t="shared" si="13"/>
        <v>4.0470934510669618</v>
      </c>
      <c r="T95" s="61">
        <v>0</v>
      </c>
      <c r="U95" s="63">
        <f t="shared" si="11"/>
        <v>0</v>
      </c>
      <c r="V95" s="62">
        <v>27</v>
      </c>
      <c r="W95" s="61">
        <v>1</v>
      </c>
      <c r="X95" s="61">
        <v>0</v>
      </c>
      <c r="Y95" s="61">
        <v>0</v>
      </c>
      <c r="Z95" s="61">
        <v>2</v>
      </c>
    </row>
    <row r="96" spans="1:26" ht="15" customHeight="1">
      <c r="A96" s="61" t="s">
        <v>168</v>
      </c>
      <c r="B96" s="61" t="s">
        <v>81</v>
      </c>
      <c r="C96" s="61">
        <v>2</v>
      </c>
      <c r="D96" s="62">
        <f>'Pop 2014'!O96</f>
        <v>1624</v>
      </c>
      <c r="E96" s="62">
        <f>'Pop 2014'!P96</f>
        <v>1939</v>
      </c>
      <c r="F96" s="62">
        <f>'Pop 2014'!Q96</f>
        <v>1278</v>
      </c>
      <c r="G96" s="61">
        <v>0</v>
      </c>
      <c r="H96" s="62">
        <v>4</v>
      </c>
      <c r="I96" s="62">
        <v>20</v>
      </c>
      <c r="J96" s="61">
        <v>0</v>
      </c>
      <c r="K96" s="62">
        <v>1</v>
      </c>
      <c r="L96" s="62">
        <f t="shared" si="6"/>
        <v>24</v>
      </c>
      <c r="M96" s="62">
        <f t="shared" si="7"/>
        <v>25</v>
      </c>
      <c r="N96" s="63">
        <f t="shared" si="12"/>
        <v>0.51572975760701389</v>
      </c>
      <c r="O96" s="63">
        <f t="shared" si="9"/>
        <v>14.778325123152708</v>
      </c>
      <c r="P96" s="61">
        <v>0</v>
      </c>
      <c r="Q96" s="62">
        <v>1</v>
      </c>
      <c r="R96" s="62">
        <v>3</v>
      </c>
      <c r="S96" s="63">
        <f t="shared" si="13"/>
        <v>1.5471892728210419</v>
      </c>
      <c r="T96" s="61">
        <v>0</v>
      </c>
      <c r="U96" s="63">
        <f t="shared" si="11"/>
        <v>0</v>
      </c>
      <c r="V96" s="62">
        <v>58</v>
      </c>
      <c r="W96" s="61">
        <v>0</v>
      </c>
      <c r="X96" s="61">
        <v>0</v>
      </c>
      <c r="Y96" s="61">
        <v>0</v>
      </c>
      <c r="Z96" s="61">
        <v>0</v>
      </c>
    </row>
    <row r="97" spans="1:26" ht="15" customHeight="1">
      <c r="A97" s="61" t="s">
        <v>169</v>
      </c>
      <c r="B97" s="61" t="s">
        <v>76</v>
      </c>
      <c r="C97" s="61">
        <v>24</v>
      </c>
      <c r="D97" s="62">
        <f>'Pop 2014'!O97</f>
        <v>3944</v>
      </c>
      <c r="E97" s="62">
        <f>'Pop 2014'!P97</f>
        <v>4717</v>
      </c>
      <c r="F97" s="62">
        <f>'Pop 2014'!Q97</f>
        <v>3117</v>
      </c>
      <c r="G97" s="61">
        <v>0</v>
      </c>
      <c r="H97" s="62">
        <v>1</v>
      </c>
      <c r="I97" s="62">
        <v>59</v>
      </c>
      <c r="J97" s="61">
        <v>0</v>
      </c>
      <c r="K97" s="62">
        <v>18</v>
      </c>
      <c r="L97" s="62">
        <f t="shared" si="6"/>
        <v>60</v>
      </c>
      <c r="M97" s="62">
        <f t="shared" si="7"/>
        <v>78</v>
      </c>
      <c r="N97" s="63">
        <f>SUM(K97/E97)*1000</f>
        <v>3.8159847360610555</v>
      </c>
      <c r="O97" s="63">
        <f t="shared" si="9"/>
        <v>15.212981744421906</v>
      </c>
      <c r="P97" s="61">
        <v>0</v>
      </c>
      <c r="Q97" s="62">
        <v>1</v>
      </c>
      <c r="R97" s="62">
        <v>1</v>
      </c>
      <c r="S97" s="63">
        <f t="shared" si="13"/>
        <v>0.21199915200339198</v>
      </c>
      <c r="T97" s="61">
        <v>1</v>
      </c>
      <c r="U97" s="63">
        <f t="shared" si="11"/>
        <v>0.32082130253448826</v>
      </c>
      <c r="V97" s="62">
        <v>100</v>
      </c>
      <c r="W97" s="61">
        <v>2</v>
      </c>
      <c r="X97" s="61">
        <v>0</v>
      </c>
      <c r="Y97" s="61">
        <v>0</v>
      </c>
      <c r="Z97" s="61">
        <v>0</v>
      </c>
    </row>
    <row r="98" spans="1:26" ht="15" customHeight="1">
      <c r="A98" s="61" t="s">
        <v>170</v>
      </c>
      <c r="B98" s="61" t="s">
        <v>81</v>
      </c>
      <c r="C98" s="61">
        <v>8</v>
      </c>
      <c r="D98" s="62">
        <f>'Pop 2014'!O98</f>
        <v>17233</v>
      </c>
      <c r="E98" s="62">
        <f>'Pop 2014'!P98</f>
        <v>20509</v>
      </c>
      <c r="F98" s="62">
        <f>'Pop 2014'!Q98</f>
        <v>13441</v>
      </c>
      <c r="G98" s="61">
        <v>6</v>
      </c>
      <c r="H98" s="62">
        <v>111</v>
      </c>
      <c r="I98" s="62">
        <v>209</v>
      </c>
      <c r="J98" s="61">
        <v>0</v>
      </c>
      <c r="K98" s="62">
        <v>5</v>
      </c>
      <c r="L98" s="62">
        <f t="shared" si="6"/>
        <v>326</v>
      </c>
      <c r="M98" s="62">
        <f t="shared" si="7"/>
        <v>331</v>
      </c>
      <c r="N98" s="63">
        <f t="shared" ref="N98:N103" si="14">SUM(K98/E98)*1000</f>
        <v>0.24379540689453411</v>
      </c>
      <c r="O98" s="63">
        <f t="shared" si="9"/>
        <v>18.917193756165496</v>
      </c>
      <c r="P98" s="61">
        <v>0</v>
      </c>
      <c r="Q98" s="62">
        <v>32</v>
      </c>
      <c r="R98" s="62">
        <v>43</v>
      </c>
      <c r="S98" s="63">
        <f t="shared" si="13"/>
        <v>2.096640499292993</v>
      </c>
      <c r="T98" s="61">
        <v>4</v>
      </c>
      <c r="U98" s="63">
        <f t="shared" si="11"/>
        <v>0.2975969049921881</v>
      </c>
      <c r="V98" s="62">
        <v>323</v>
      </c>
      <c r="W98" s="61">
        <v>11</v>
      </c>
      <c r="X98" s="61">
        <v>4</v>
      </c>
      <c r="Y98" s="61">
        <v>12</v>
      </c>
      <c r="Z98" s="61">
        <v>25</v>
      </c>
    </row>
    <row r="99" spans="1:26" ht="15" customHeight="1">
      <c r="A99" s="61" t="s">
        <v>171</v>
      </c>
      <c r="B99" s="61" t="s">
        <v>76</v>
      </c>
      <c r="C99" s="61">
        <v>23</v>
      </c>
      <c r="D99" s="62">
        <f>'Pop 2014'!O99</f>
        <v>8723</v>
      </c>
      <c r="E99" s="62">
        <f>'Pop 2014'!P99</f>
        <v>10500</v>
      </c>
      <c r="F99" s="62">
        <f>'Pop 2014'!Q99</f>
        <v>7194</v>
      </c>
      <c r="G99" s="61">
        <v>13</v>
      </c>
      <c r="H99" s="62">
        <v>29</v>
      </c>
      <c r="I99" s="62">
        <v>188</v>
      </c>
      <c r="J99" s="61">
        <v>2</v>
      </c>
      <c r="K99" s="62">
        <v>38</v>
      </c>
      <c r="L99" s="62">
        <f t="shared" si="6"/>
        <v>232</v>
      </c>
      <c r="M99" s="62">
        <f t="shared" si="7"/>
        <v>270</v>
      </c>
      <c r="N99" s="63">
        <f t="shared" si="14"/>
        <v>3.6190476190476191</v>
      </c>
      <c r="O99" s="63">
        <f t="shared" si="9"/>
        <v>26.596354465206925</v>
      </c>
      <c r="P99" s="61">
        <v>0</v>
      </c>
      <c r="Q99" s="62">
        <v>18</v>
      </c>
      <c r="R99" s="62">
        <v>27</v>
      </c>
      <c r="S99" s="63">
        <f t="shared" si="13"/>
        <v>2.5714285714285712</v>
      </c>
      <c r="T99" s="61">
        <v>0</v>
      </c>
      <c r="U99" s="63">
        <f t="shared" si="11"/>
        <v>0</v>
      </c>
      <c r="V99" s="62">
        <v>152</v>
      </c>
      <c r="W99" s="61">
        <v>37</v>
      </c>
      <c r="X99" s="61">
        <v>0</v>
      </c>
      <c r="Y99" s="61">
        <v>3</v>
      </c>
      <c r="Z99" s="61">
        <v>0</v>
      </c>
    </row>
    <row r="100" spans="1:26" ht="15" customHeight="1">
      <c r="A100" s="61" t="s">
        <v>172</v>
      </c>
      <c r="B100" s="61" t="s">
        <v>81</v>
      </c>
      <c r="C100" s="61">
        <v>7</v>
      </c>
      <c r="D100" s="62">
        <f>'Pop 2014'!O100</f>
        <v>11045</v>
      </c>
      <c r="E100" s="62">
        <f>'Pop 2014'!P100</f>
        <v>13276</v>
      </c>
      <c r="F100" s="62">
        <f>'Pop 2014'!Q100</f>
        <v>8894</v>
      </c>
      <c r="G100" s="61">
        <v>5</v>
      </c>
      <c r="H100" s="62">
        <v>147</v>
      </c>
      <c r="I100" s="62">
        <v>161</v>
      </c>
      <c r="J100" s="61">
        <v>1</v>
      </c>
      <c r="K100" s="62">
        <v>4</v>
      </c>
      <c r="L100" s="62">
        <f t="shared" si="6"/>
        <v>314</v>
      </c>
      <c r="M100" s="62">
        <f t="shared" si="7"/>
        <v>318</v>
      </c>
      <c r="N100" s="63">
        <f t="shared" si="14"/>
        <v>0.30129557095510695</v>
      </c>
      <c r="O100" s="63">
        <f t="shared" si="9"/>
        <v>28.429153463105475</v>
      </c>
      <c r="P100" s="61">
        <v>0</v>
      </c>
      <c r="Q100" s="62">
        <v>23</v>
      </c>
      <c r="R100" s="62">
        <v>35</v>
      </c>
      <c r="S100" s="63">
        <f t="shared" si="13"/>
        <v>2.6363362458571857</v>
      </c>
      <c r="T100" s="61">
        <v>7</v>
      </c>
      <c r="U100" s="63">
        <f t="shared" si="11"/>
        <v>0.78704744771756241</v>
      </c>
      <c r="V100" s="62">
        <v>180</v>
      </c>
      <c r="W100" s="61">
        <v>5</v>
      </c>
      <c r="X100" s="61">
        <v>0</v>
      </c>
      <c r="Y100" s="61">
        <v>2</v>
      </c>
      <c r="Z100" s="61">
        <v>0</v>
      </c>
    </row>
    <row r="101" spans="1:26" ht="15" customHeight="1">
      <c r="A101" s="61" t="s">
        <v>173</v>
      </c>
      <c r="B101" s="61" t="s">
        <v>76</v>
      </c>
      <c r="C101" s="61">
        <v>23</v>
      </c>
      <c r="D101" s="62">
        <f>'Pop 2014'!O101</f>
        <v>4785</v>
      </c>
      <c r="E101" s="62">
        <f>'Pop 2014'!P101</f>
        <v>5822</v>
      </c>
      <c r="F101" s="62">
        <f>'Pop 2014'!Q101</f>
        <v>3963</v>
      </c>
      <c r="G101" s="61">
        <v>1</v>
      </c>
      <c r="H101" s="62">
        <v>16</v>
      </c>
      <c r="I101" s="62">
        <v>75</v>
      </c>
      <c r="J101" s="61">
        <v>1</v>
      </c>
      <c r="K101" s="62">
        <v>11</v>
      </c>
      <c r="L101" s="62">
        <f t="shared" si="6"/>
        <v>93</v>
      </c>
      <c r="M101" s="62">
        <f t="shared" si="7"/>
        <v>104</v>
      </c>
      <c r="N101" s="63">
        <f t="shared" si="14"/>
        <v>1.8893850910340089</v>
      </c>
      <c r="O101" s="63">
        <f t="shared" si="9"/>
        <v>19.435736677115987</v>
      </c>
      <c r="P101" s="61">
        <v>0</v>
      </c>
      <c r="Q101" s="62">
        <v>6</v>
      </c>
      <c r="R101" s="62">
        <v>9</v>
      </c>
      <c r="S101" s="63">
        <f t="shared" si="13"/>
        <v>1.5458605290278256</v>
      </c>
      <c r="T101" s="61">
        <v>1</v>
      </c>
      <c r="U101" s="63">
        <f t="shared" si="11"/>
        <v>0.25233409033560433</v>
      </c>
      <c r="V101" s="62">
        <v>74</v>
      </c>
      <c r="W101" s="61">
        <v>5</v>
      </c>
      <c r="X101" s="61">
        <v>0</v>
      </c>
      <c r="Y101" s="61">
        <v>0</v>
      </c>
      <c r="Z101" s="61">
        <v>0</v>
      </c>
    </row>
    <row r="102" spans="1:26" ht="15" customHeight="1">
      <c r="A102" s="61" t="s">
        <v>174</v>
      </c>
      <c r="B102" s="61" t="s">
        <v>76</v>
      </c>
      <c r="C102" s="61">
        <v>24</v>
      </c>
      <c r="D102" s="62">
        <f>'Pop 2014'!O102</f>
        <v>1955</v>
      </c>
      <c r="E102" s="62">
        <f>'Pop 2014'!P102</f>
        <v>2377</v>
      </c>
      <c r="F102" s="62">
        <f>'Pop 2014'!Q102</f>
        <v>1639</v>
      </c>
      <c r="G102" s="61">
        <v>2</v>
      </c>
      <c r="H102" s="62">
        <v>6</v>
      </c>
      <c r="I102" s="62">
        <v>31</v>
      </c>
      <c r="J102" s="61">
        <v>0</v>
      </c>
      <c r="K102" s="62">
        <v>20</v>
      </c>
      <c r="L102" s="62">
        <f t="shared" si="6"/>
        <v>39</v>
      </c>
      <c r="M102" s="62">
        <f t="shared" si="7"/>
        <v>59</v>
      </c>
      <c r="N102" s="63">
        <f t="shared" si="14"/>
        <v>8.4139671855279765</v>
      </c>
      <c r="O102" s="63">
        <f t="shared" si="9"/>
        <v>19.948849104859335</v>
      </c>
      <c r="P102" s="61">
        <v>0</v>
      </c>
      <c r="Q102" s="62">
        <v>1</v>
      </c>
      <c r="R102" s="62">
        <v>1</v>
      </c>
      <c r="S102" s="63">
        <f t="shared" si="13"/>
        <v>0.42069835927639881</v>
      </c>
      <c r="T102" s="61">
        <v>0</v>
      </c>
      <c r="U102" s="63">
        <f t="shared" si="11"/>
        <v>0</v>
      </c>
      <c r="V102" s="62">
        <v>88</v>
      </c>
      <c r="W102" s="61">
        <v>1</v>
      </c>
      <c r="X102" s="61">
        <v>0</v>
      </c>
      <c r="Y102" s="61">
        <v>0</v>
      </c>
      <c r="Z102" s="61">
        <v>2</v>
      </c>
    </row>
    <row r="103" spans="1:26" ht="15" customHeight="1">
      <c r="A103" s="61" t="s">
        <v>175</v>
      </c>
      <c r="B103" s="61"/>
      <c r="C103" s="61"/>
      <c r="D103" s="62">
        <f>SUM(D3:D102)</f>
        <v>1309177</v>
      </c>
      <c r="E103" s="62">
        <f t="shared" ref="E103:K103" si="15">SUM(E3:E102)</f>
        <v>1564195</v>
      </c>
      <c r="F103" s="62">
        <f t="shared" si="15"/>
        <v>1044293</v>
      </c>
      <c r="G103" s="62">
        <f t="shared" si="15"/>
        <v>927</v>
      </c>
      <c r="H103" s="62">
        <f t="shared" si="15"/>
        <v>6760</v>
      </c>
      <c r="I103" s="62">
        <f t="shared" si="15"/>
        <v>19418</v>
      </c>
      <c r="J103" s="62">
        <f t="shared" si="15"/>
        <v>105</v>
      </c>
      <c r="K103" s="62">
        <f t="shared" si="15"/>
        <v>2332</v>
      </c>
      <c r="L103" s="62">
        <f t="shared" si="6"/>
        <v>27210</v>
      </c>
      <c r="M103" s="62">
        <f t="shared" si="7"/>
        <v>29542</v>
      </c>
      <c r="N103" s="63">
        <f t="shared" si="14"/>
        <v>1.4908627121298814</v>
      </c>
      <c r="O103" s="63">
        <f t="shared" si="9"/>
        <v>20.784049826723198</v>
      </c>
      <c r="P103" s="62">
        <f t="shared" ref="P103:R103" si="16">SUM(P3:P102)</f>
        <v>19</v>
      </c>
      <c r="Q103" s="62">
        <f t="shared" si="16"/>
        <v>2162</v>
      </c>
      <c r="R103" s="62">
        <f t="shared" si="16"/>
        <v>3211</v>
      </c>
      <c r="S103" s="63">
        <f t="shared" si="13"/>
        <v>2.0528131083400729</v>
      </c>
      <c r="T103" s="62">
        <f t="shared" ref="T103" si="17">SUM(T3:T102)</f>
        <v>217</v>
      </c>
      <c r="U103" s="63">
        <f t="shared" si="11"/>
        <v>0.20779608787955106</v>
      </c>
      <c r="V103" s="62">
        <f t="shared" ref="V103:Z103" si="18">SUM(V3:V102)</f>
        <v>22470</v>
      </c>
      <c r="W103" s="62">
        <f t="shared" si="18"/>
        <v>619</v>
      </c>
      <c r="X103" s="62">
        <f t="shared" si="18"/>
        <v>111</v>
      </c>
      <c r="Y103" s="62">
        <f t="shared" si="18"/>
        <v>410</v>
      </c>
      <c r="Z103" s="62">
        <f t="shared" si="18"/>
        <v>296</v>
      </c>
    </row>
    <row r="104" spans="1:26" ht="15" customHeight="1">
      <c r="G104" s="28"/>
    </row>
  </sheetData>
  <sheetProtection password="9761" sheet="1" objects="1" scenarios="1"/>
  <mergeCells count="6">
    <mergeCell ref="V1:Z1"/>
    <mergeCell ref="D1:F1"/>
    <mergeCell ref="G1:M1"/>
    <mergeCell ref="N1:O1"/>
    <mergeCell ref="Q1:S1"/>
    <mergeCell ref="T1:U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3"/>
  <sheetViews>
    <sheetView workbookViewId="0">
      <selection activeCell="F9" sqref="F9"/>
    </sheetView>
  </sheetViews>
  <sheetFormatPr defaultRowHeight="15" customHeight="1"/>
  <cols>
    <col min="1" max="1" width="11.85546875" customWidth="1"/>
    <col min="14" max="14" width="1.140625" customWidth="1"/>
    <col min="15" max="15" width="11.28515625" customWidth="1"/>
    <col min="16" max="16" width="11.5703125" customWidth="1"/>
    <col min="17" max="17" width="11.140625" customWidth="1"/>
  </cols>
  <sheetData>
    <row r="1" spans="1:17" ht="15" customHeight="1">
      <c r="A1" s="47" t="s">
        <v>189</v>
      </c>
      <c r="B1" s="48"/>
      <c r="C1" s="48"/>
      <c r="D1" s="48"/>
      <c r="E1" s="48"/>
      <c r="F1" s="48"/>
      <c r="G1" s="48"/>
      <c r="H1" s="48"/>
      <c r="I1" s="48"/>
      <c r="J1" s="48"/>
      <c r="K1" s="48"/>
      <c r="L1" s="48"/>
      <c r="M1" s="48"/>
      <c r="N1" s="48"/>
      <c r="O1" s="48"/>
      <c r="P1" s="48"/>
      <c r="Q1" s="49"/>
    </row>
    <row r="2" spans="1:17" ht="15" customHeight="1">
      <c r="A2" s="17" t="s">
        <v>3</v>
      </c>
      <c r="B2" s="17">
        <v>6</v>
      </c>
      <c r="C2" s="17">
        <v>7</v>
      </c>
      <c r="D2" s="17">
        <v>8</v>
      </c>
      <c r="E2" s="17">
        <v>9</v>
      </c>
      <c r="F2" s="17">
        <v>10</v>
      </c>
      <c r="G2" s="17">
        <v>11</v>
      </c>
      <c r="H2" s="17">
        <v>12</v>
      </c>
      <c r="I2" s="17">
        <v>13</v>
      </c>
      <c r="J2" s="17">
        <v>14</v>
      </c>
      <c r="K2" s="17">
        <v>15</v>
      </c>
      <c r="L2" s="17">
        <v>16</v>
      </c>
      <c r="M2" s="17">
        <v>17</v>
      </c>
      <c r="N2" s="17"/>
      <c r="O2" s="18" t="s">
        <v>176</v>
      </c>
      <c r="P2" s="18" t="s">
        <v>177</v>
      </c>
      <c r="Q2" s="18" t="s">
        <v>178</v>
      </c>
    </row>
    <row r="3" spans="1:17" ht="15" customHeight="1">
      <c r="A3" s="19" t="s">
        <v>71</v>
      </c>
      <c r="B3" s="20">
        <v>1966</v>
      </c>
      <c r="C3" s="20">
        <v>2006</v>
      </c>
      <c r="D3" s="20">
        <v>1964</v>
      </c>
      <c r="E3" s="20">
        <v>1963</v>
      </c>
      <c r="F3" s="20">
        <v>2008</v>
      </c>
      <c r="G3" s="20">
        <v>2046</v>
      </c>
      <c r="H3" s="20">
        <v>2063</v>
      </c>
      <c r="I3" s="20">
        <v>2097</v>
      </c>
      <c r="J3" s="20">
        <v>2104</v>
      </c>
      <c r="K3" s="20">
        <v>2093</v>
      </c>
      <c r="L3" s="20">
        <v>2100</v>
      </c>
      <c r="M3" s="20">
        <v>2025</v>
      </c>
      <c r="N3" s="20"/>
      <c r="O3" s="16">
        <f t="shared" ref="O3:O34" si="0">SUM(B3:K3)</f>
        <v>20310</v>
      </c>
      <c r="P3" s="16">
        <f t="shared" ref="P3:P34" si="1">SUM(B3:M3)</f>
        <v>24435</v>
      </c>
      <c r="Q3" s="16">
        <f t="shared" ref="Q3:Q34" si="2">SUM(F3:M3)</f>
        <v>16536</v>
      </c>
    </row>
    <row r="4" spans="1:17" ht="15" customHeight="1">
      <c r="A4" s="19" t="s">
        <v>73</v>
      </c>
      <c r="B4" s="20">
        <v>447</v>
      </c>
      <c r="C4" s="20">
        <v>451</v>
      </c>
      <c r="D4" s="20">
        <v>481</v>
      </c>
      <c r="E4" s="20">
        <v>484</v>
      </c>
      <c r="F4" s="20">
        <v>483</v>
      </c>
      <c r="G4" s="20">
        <v>439</v>
      </c>
      <c r="H4" s="20">
        <v>457</v>
      </c>
      <c r="I4" s="20">
        <v>509</v>
      </c>
      <c r="J4" s="20">
        <v>482</v>
      </c>
      <c r="K4" s="20">
        <v>484</v>
      </c>
      <c r="L4" s="20">
        <v>482</v>
      </c>
      <c r="M4" s="20">
        <v>457</v>
      </c>
      <c r="N4" s="20"/>
      <c r="O4" s="16">
        <f t="shared" si="0"/>
        <v>4717</v>
      </c>
      <c r="P4" s="16">
        <f t="shared" si="1"/>
        <v>5656</v>
      </c>
      <c r="Q4" s="16">
        <f t="shared" si="2"/>
        <v>3793</v>
      </c>
    </row>
    <row r="5" spans="1:17" ht="15" customHeight="1">
      <c r="A5" s="19" t="s">
        <v>75</v>
      </c>
      <c r="B5" s="20">
        <v>117</v>
      </c>
      <c r="C5" s="20">
        <v>127</v>
      </c>
      <c r="D5" s="20">
        <v>139</v>
      </c>
      <c r="E5" s="20">
        <v>106</v>
      </c>
      <c r="F5" s="20">
        <v>104</v>
      </c>
      <c r="G5" s="20">
        <v>117</v>
      </c>
      <c r="H5" s="20">
        <v>113</v>
      </c>
      <c r="I5" s="20">
        <v>139</v>
      </c>
      <c r="J5" s="20">
        <v>123</v>
      </c>
      <c r="K5" s="20">
        <v>134</v>
      </c>
      <c r="L5" s="20">
        <v>135</v>
      </c>
      <c r="M5" s="20">
        <v>120</v>
      </c>
      <c r="N5" s="20"/>
      <c r="O5" s="16">
        <f t="shared" si="0"/>
        <v>1219</v>
      </c>
      <c r="P5" s="16">
        <f t="shared" si="1"/>
        <v>1474</v>
      </c>
      <c r="Q5" s="16">
        <f t="shared" si="2"/>
        <v>985</v>
      </c>
    </row>
    <row r="6" spans="1:17" ht="15" customHeight="1">
      <c r="A6" s="19" t="s">
        <v>77</v>
      </c>
      <c r="B6" s="20">
        <v>309</v>
      </c>
      <c r="C6" s="20">
        <v>321</v>
      </c>
      <c r="D6" s="20">
        <v>308</v>
      </c>
      <c r="E6" s="20">
        <v>300</v>
      </c>
      <c r="F6" s="20">
        <v>311</v>
      </c>
      <c r="G6" s="20">
        <v>329</v>
      </c>
      <c r="H6" s="20">
        <v>324</v>
      </c>
      <c r="I6" s="20">
        <v>322</v>
      </c>
      <c r="J6" s="20">
        <v>357</v>
      </c>
      <c r="K6" s="20">
        <v>312</v>
      </c>
      <c r="L6" s="20">
        <v>313</v>
      </c>
      <c r="M6" s="20">
        <v>301</v>
      </c>
      <c r="N6" s="20"/>
      <c r="O6" s="16">
        <f t="shared" si="0"/>
        <v>3193</v>
      </c>
      <c r="P6" s="16">
        <f t="shared" si="1"/>
        <v>3807</v>
      </c>
      <c r="Q6" s="16">
        <f t="shared" si="2"/>
        <v>2569</v>
      </c>
    </row>
    <row r="7" spans="1:17" ht="15" customHeight="1">
      <c r="A7" s="19" t="s">
        <v>78</v>
      </c>
      <c r="B7" s="20">
        <v>314</v>
      </c>
      <c r="C7" s="20">
        <v>290</v>
      </c>
      <c r="D7" s="20">
        <v>296</v>
      </c>
      <c r="E7" s="20">
        <v>287</v>
      </c>
      <c r="F7" s="20">
        <v>285</v>
      </c>
      <c r="G7" s="20">
        <v>281</v>
      </c>
      <c r="H7" s="20">
        <v>290</v>
      </c>
      <c r="I7" s="20">
        <v>306</v>
      </c>
      <c r="J7" s="20">
        <v>304</v>
      </c>
      <c r="K7" s="20">
        <v>334</v>
      </c>
      <c r="L7" s="20">
        <v>296</v>
      </c>
      <c r="M7" s="20">
        <v>326</v>
      </c>
      <c r="N7" s="20"/>
      <c r="O7" s="16">
        <f t="shared" si="0"/>
        <v>2987</v>
      </c>
      <c r="P7" s="16">
        <f t="shared" si="1"/>
        <v>3609</v>
      </c>
      <c r="Q7" s="16">
        <f t="shared" si="2"/>
        <v>2422</v>
      </c>
    </row>
    <row r="8" spans="1:17" ht="15" customHeight="1">
      <c r="A8" s="19" t="s">
        <v>79</v>
      </c>
      <c r="B8" s="20">
        <v>166</v>
      </c>
      <c r="C8" s="20">
        <v>166</v>
      </c>
      <c r="D8" s="20">
        <v>152</v>
      </c>
      <c r="E8" s="20">
        <v>139</v>
      </c>
      <c r="F8" s="20">
        <v>155</v>
      </c>
      <c r="G8" s="20">
        <v>161</v>
      </c>
      <c r="H8" s="20">
        <v>159</v>
      </c>
      <c r="I8" s="20">
        <v>175</v>
      </c>
      <c r="J8" s="20">
        <v>186</v>
      </c>
      <c r="K8" s="20">
        <v>166</v>
      </c>
      <c r="L8" s="20">
        <v>184</v>
      </c>
      <c r="M8" s="20">
        <v>191</v>
      </c>
      <c r="N8" s="20"/>
      <c r="O8" s="16">
        <f t="shared" si="0"/>
        <v>1625</v>
      </c>
      <c r="P8" s="16">
        <f t="shared" si="1"/>
        <v>2000</v>
      </c>
      <c r="Q8" s="16">
        <f t="shared" si="2"/>
        <v>1377</v>
      </c>
    </row>
    <row r="9" spans="1:17" ht="15" customHeight="1">
      <c r="A9" s="19" t="s">
        <v>80</v>
      </c>
      <c r="B9" s="20">
        <v>530</v>
      </c>
      <c r="C9" s="20">
        <v>580</v>
      </c>
      <c r="D9" s="20">
        <v>573</v>
      </c>
      <c r="E9" s="20">
        <v>568</v>
      </c>
      <c r="F9" s="20">
        <v>541</v>
      </c>
      <c r="G9" s="20">
        <v>603</v>
      </c>
      <c r="H9" s="20">
        <v>625</v>
      </c>
      <c r="I9" s="20">
        <v>658</v>
      </c>
      <c r="J9" s="20">
        <v>638</v>
      </c>
      <c r="K9" s="20">
        <v>589</v>
      </c>
      <c r="L9" s="20">
        <v>598</v>
      </c>
      <c r="M9" s="20">
        <v>553</v>
      </c>
      <c r="N9" s="20"/>
      <c r="O9" s="16">
        <f t="shared" si="0"/>
        <v>5905</v>
      </c>
      <c r="P9" s="16">
        <f t="shared" si="1"/>
        <v>7056</v>
      </c>
      <c r="Q9" s="16">
        <f t="shared" si="2"/>
        <v>4805</v>
      </c>
    </row>
    <row r="10" spans="1:17" ht="15" customHeight="1">
      <c r="A10" s="19" t="s">
        <v>82</v>
      </c>
      <c r="B10" s="20">
        <v>226</v>
      </c>
      <c r="C10" s="20">
        <v>254</v>
      </c>
      <c r="D10" s="20">
        <v>246</v>
      </c>
      <c r="E10" s="20">
        <v>217</v>
      </c>
      <c r="F10" s="20">
        <v>224</v>
      </c>
      <c r="G10" s="20">
        <v>226</v>
      </c>
      <c r="H10" s="20">
        <v>235</v>
      </c>
      <c r="I10" s="20">
        <v>234</v>
      </c>
      <c r="J10" s="20">
        <v>243</v>
      </c>
      <c r="K10" s="20">
        <v>228</v>
      </c>
      <c r="L10" s="20">
        <v>247</v>
      </c>
      <c r="M10" s="20">
        <v>246</v>
      </c>
      <c r="N10" s="20"/>
      <c r="O10" s="16">
        <f t="shared" si="0"/>
        <v>2333</v>
      </c>
      <c r="P10" s="16">
        <f t="shared" si="1"/>
        <v>2826</v>
      </c>
      <c r="Q10" s="16">
        <f t="shared" si="2"/>
        <v>1883</v>
      </c>
    </row>
    <row r="11" spans="1:17" ht="15" customHeight="1">
      <c r="A11" s="19" t="s">
        <v>83</v>
      </c>
      <c r="B11" s="20">
        <v>408</v>
      </c>
      <c r="C11" s="20">
        <v>467</v>
      </c>
      <c r="D11" s="20">
        <v>473</v>
      </c>
      <c r="E11" s="20">
        <v>448</v>
      </c>
      <c r="F11" s="20">
        <v>451</v>
      </c>
      <c r="G11" s="20">
        <v>423</v>
      </c>
      <c r="H11" s="20">
        <v>437</v>
      </c>
      <c r="I11" s="20">
        <v>427</v>
      </c>
      <c r="J11" s="20">
        <v>476</v>
      </c>
      <c r="K11" s="20">
        <v>458</v>
      </c>
      <c r="L11" s="20">
        <v>462</v>
      </c>
      <c r="M11" s="20">
        <v>470</v>
      </c>
      <c r="N11" s="20"/>
      <c r="O11" s="16">
        <f t="shared" si="0"/>
        <v>4468</v>
      </c>
      <c r="P11" s="16">
        <f t="shared" si="1"/>
        <v>5400</v>
      </c>
      <c r="Q11" s="16">
        <f t="shared" si="2"/>
        <v>3604</v>
      </c>
    </row>
    <row r="12" spans="1:17" ht="15" customHeight="1">
      <c r="A12" s="19" t="s">
        <v>84</v>
      </c>
      <c r="B12" s="20">
        <v>1250</v>
      </c>
      <c r="C12" s="20">
        <v>1241</v>
      </c>
      <c r="D12" s="20">
        <v>1252</v>
      </c>
      <c r="E12" s="20">
        <v>1228</v>
      </c>
      <c r="F12" s="20">
        <v>1173</v>
      </c>
      <c r="G12" s="20">
        <v>1169</v>
      </c>
      <c r="H12" s="20">
        <v>1221</v>
      </c>
      <c r="I12" s="20">
        <v>1215</v>
      </c>
      <c r="J12" s="20">
        <v>1227</v>
      </c>
      <c r="K12" s="20">
        <v>1190</v>
      </c>
      <c r="L12" s="20">
        <v>1151</v>
      </c>
      <c r="M12" s="20">
        <v>1161</v>
      </c>
      <c r="N12" s="20"/>
      <c r="O12" s="16">
        <f t="shared" si="0"/>
        <v>12166</v>
      </c>
      <c r="P12" s="16">
        <f t="shared" si="1"/>
        <v>14478</v>
      </c>
      <c r="Q12" s="16">
        <f t="shared" si="2"/>
        <v>9507</v>
      </c>
    </row>
    <row r="13" spans="1:17" ht="15" customHeight="1">
      <c r="A13" s="19" t="s">
        <v>85</v>
      </c>
      <c r="B13" s="20">
        <v>2726</v>
      </c>
      <c r="C13" s="20">
        <v>2780</v>
      </c>
      <c r="D13" s="20">
        <v>2844</v>
      </c>
      <c r="E13" s="20">
        <v>2757</v>
      </c>
      <c r="F13" s="20">
        <v>2796</v>
      </c>
      <c r="G13" s="20">
        <v>2798</v>
      </c>
      <c r="H13" s="20">
        <v>2792</v>
      </c>
      <c r="I13" s="20">
        <v>2898</v>
      </c>
      <c r="J13" s="20">
        <v>2918</v>
      </c>
      <c r="K13" s="20">
        <v>2894</v>
      </c>
      <c r="L13" s="20">
        <v>2766</v>
      </c>
      <c r="M13" s="20">
        <v>2710</v>
      </c>
      <c r="N13" s="20"/>
      <c r="O13" s="16">
        <f t="shared" si="0"/>
        <v>28203</v>
      </c>
      <c r="P13" s="16">
        <f t="shared" si="1"/>
        <v>33679</v>
      </c>
      <c r="Q13" s="16">
        <f t="shared" si="2"/>
        <v>22572</v>
      </c>
    </row>
    <row r="14" spans="1:17" ht="15" customHeight="1">
      <c r="A14" s="19" t="s">
        <v>86</v>
      </c>
      <c r="B14" s="20">
        <v>1043</v>
      </c>
      <c r="C14" s="20">
        <v>1035</v>
      </c>
      <c r="D14" s="20">
        <v>1002</v>
      </c>
      <c r="E14" s="20">
        <v>1017</v>
      </c>
      <c r="F14" s="20">
        <v>1028</v>
      </c>
      <c r="G14" s="20">
        <v>1062</v>
      </c>
      <c r="H14" s="20">
        <v>1037</v>
      </c>
      <c r="I14" s="20">
        <v>1144</v>
      </c>
      <c r="J14" s="20">
        <v>1180</v>
      </c>
      <c r="K14" s="20">
        <v>1138</v>
      </c>
      <c r="L14" s="20">
        <v>1225</v>
      </c>
      <c r="M14" s="20">
        <v>1364</v>
      </c>
      <c r="N14" s="20"/>
      <c r="O14" s="16">
        <f t="shared" si="0"/>
        <v>10686</v>
      </c>
      <c r="P14" s="16">
        <f t="shared" si="1"/>
        <v>13275</v>
      </c>
      <c r="Q14" s="16">
        <f t="shared" si="2"/>
        <v>9178</v>
      </c>
    </row>
    <row r="15" spans="1:17" ht="15" customHeight="1">
      <c r="A15" s="19" t="s">
        <v>87</v>
      </c>
      <c r="B15" s="20">
        <v>2760</v>
      </c>
      <c r="C15" s="20">
        <v>2837</v>
      </c>
      <c r="D15" s="20">
        <v>2885</v>
      </c>
      <c r="E15" s="20">
        <v>2862</v>
      </c>
      <c r="F15" s="20">
        <v>3025</v>
      </c>
      <c r="G15" s="20">
        <v>3006</v>
      </c>
      <c r="H15" s="20">
        <v>3003</v>
      </c>
      <c r="I15" s="20">
        <v>3139</v>
      </c>
      <c r="J15" s="20">
        <v>3101</v>
      </c>
      <c r="K15" s="20">
        <v>2940</v>
      </c>
      <c r="L15" s="20">
        <v>2935</v>
      </c>
      <c r="M15" s="20">
        <v>2660</v>
      </c>
      <c r="N15" s="20"/>
      <c r="O15" s="16">
        <f t="shared" si="0"/>
        <v>29558</v>
      </c>
      <c r="P15" s="16">
        <f t="shared" si="1"/>
        <v>35153</v>
      </c>
      <c r="Q15" s="16">
        <f t="shared" si="2"/>
        <v>23809</v>
      </c>
    </row>
    <row r="16" spans="1:17" ht="15" customHeight="1">
      <c r="A16" s="19" t="s">
        <v>88</v>
      </c>
      <c r="B16" s="20">
        <v>936</v>
      </c>
      <c r="C16" s="20">
        <v>981</v>
      </c>
      <c r="D16" s="20">
        <v>979</v>
      </c>
      <c r="E16" s="20">
        <v>987</v>
      </c>
      <c r="F16" s="20">
        <v>1000</v>
      </c>
      <c r="G16" s="20">
        <v>953</v>
      </c>
      <c r="H16" s="20">
        <v>998</v>
      </c>
      <c r="I16" s="20">
        <v>1084</v>
      </c>
      <c r="J16" s="20">
        <v>1136</v>
      </c>
      <c r="K16" s="20">
        <v>1154</v>
      </c>
      <c r="L16" s="20">
        <v>1125</v>
      </c>
      <c r="M16" s="20">
        <v>1088</v>
      </c>
      <c r="N16" s="20"/>
      <c r="O16" s="16">
        <f t="shared" si="0"/>
        <v>10208</v>
      </c>
      <c r="P16" s="16">
        <f t="shared" si="1"/>
        <v>12421</v>
      </c>
      <c r="Q16" s="16">
        <f t="shared" si="2"/>
        <v>8538</v>
      </c>
    </row>
    <row r="17" spans="1:17" ht="15" customHeight="1">
      <c r="A17" s="19" t="s">
        <v>89</v>
      </c>
      <c r="B17" s="20">
        <v>115</v>
      </c>
      <c r="C17" s="20">
        <v>136</v>
      </c>
      <c r="D17" s="20">
        <v>139</v>
      </c>
      <c r="E17" s="20">
        <v>134</v>
      </c>
      <c r="F17" s="20">
        <v>142</v>
      </c>
      <c r="G17" s="20">
        <v>159</v>
      </c>
      <c r="H17" s="20">
        <v>141</v>
      </c>
      <c r="I17" s="20">
        <v>149</v>
      </c>
      <c r="J17" s="20">
        <v>148</v>
      </c>
      <c r="K17" s="20">
        <v>153</v>
      </c>
      <c r="L17" s="20">
        <v>144</v>
      </c>
      <c r="M17" s="20">
        <v>140</v>
      </c>
      <c r="N17" s="20"/>
      <c r="O17" s="16">
        <f t="shared" si="0"/>
        <v>1416</v>
      </c>
      <c r="P17" s="16">
        <f t="shared" si="1"/>
        <v>1700</v>
      </c>
      <c r="Q17" s="16">
        <f t="shared" si="2"/>
        <v>1176</v>
      </c>
    </row>
    <row r="18" spans="1:17" ht="15" customHeight="1">
      <c r="A18" s="19" t="s">
        <v>90</v>
      </c>
      <c r="B18" s="20">
        <v>635</v>
      </c>
      <c r="C18" s="20">
        <v>704</v>
      </c>
      <c r="D18" s="20">
        <v>726</v>
      </c>
      <c r="E18" s="20">
        <v>717</v>
      </c>
      <c r="F18" s="20">
        <v>713</v>
      </c>
      <c r="G18" s="20">
        <v>658</v>
      </c>
      <c r="H18" s="20">
        <v>686</v>
      </c>
      <c r="I18" s="20">
        <v>771</v>
      </c>
      <c r="J18" s="20">
        <v>776</v>
      </c>
      <c r="K18" s="20">
        <v>762</v>
      </c>
      <c r="L18" s="20">
        <v>761</v>
      </c>
      <c r="M18" s="20">
        <v>760</v>
      </c>
      <c r="N18" s="20"/>
      <c r="O18" s="16">
        <f t="shared" si="0"/>
        <v>7148</v>
      </c>
      <c r="P18" s="16">
        <f t="shared" si="1"/>
        <v>8669</v>
      </c>
      <c r="Q18" s="16">
        <f t="shared" si="2"/>
        <v>5887</v>
      </c>
    </row>
    <row r="19" spans="1:17" ht="15" customHeight="1">
      <c r="A19" s="19" t="s">
        <v>91</v>
      </c>
      <c r="B19" s="20">
        <v>222</v>
      </c>
      <c r="C19" s="20">
        <v>229</v>
      </c>
      <c r="D19" s="20">
        <v>269</v>
      </c>
      <c r="E19" s="20">
        <v>251</v>
      </c>
      <c r="F19" s="20">
        <v>277</v>
      </c>
      <c r="G19" s="20">
        <v>272</v>
      </c>
      <c r="H19" s="20">
        <v>264</v>
      </c>
      <c r="I19" s="20">
        <v>286</v>
      </c>
      <c r="J19" s="20">
        <v>285</v>
      </c>
      <c r="K19" s="20">
        <v>272</v>
      </c>
      <c r="L19" s="20">
        <v>263</v>
      </c>
      <c r="M19" s="20">
        <v>249</v>
      </c>
      <c r="N19" s="20"/>
      <c r="O19" s="16">
        <f t="shared" si="0"/>
        <v>2627</v>
      </c>
      <c r="P19" s="16">
        <f t="shared" si="1"/>
        <v>3139</v>
      </c>
      <c r="Q19" s="16">
        <f t="shared" si="2"/>
        <v>2168</v>
      </c>
    </row>
    <row r="20" spans="1:17" ht="15" customHeight="1">
      <c r="A20" s="19" t="s">
        <v>92</v>
      </c>
      <c r="B20" s="20">
        <v>1964</v>
      </c>
      <c r="C20" s="20">
        <v>2031</v>
      </c>
      <c r="D20" s="20">
        <v>2019</v>
      </c>
      <c r="E20" s="20">
        <v>1994</v>
      </c>
      <c r="F20" s="20">
        <v>2037</v>
      </c>
      <c r="G20" s="20">
        <v>2023</v>
      </c>
      <c r="H20" s="20">
        <v>2120</v>
      </c>
      <c r="I20" s="20">
        <v>2162</v>
      </c>
      <c r="J20" s="20">
        <v>2154</v>
      </c>
      <c r="K20" s="20">
        <v>2127</v>
      </c>
      <c r="L20" s="20">
        <v>2062</v>
      </c>
      <c r="M20" s="20">
        <v>1994</v>
      </c>
      <c r="N20" s="20"/>
      <c r="O20" s="16">
        <f t="shared" si="0"/>
        <v>20631</v>
      </c>
      <c r="P20" s="16">
        <f t="shared" si="1"/>
        <v>24687</v>
      </c>
      <c r="Q20" s="16">
        <f t="shared" si="2"/>
        <v>16679</v>
      </c>
    </row>
    <row r="21" spans="1:17" ht="15" customHeight="1">
      <c r="A21" s="19" t="s">
        <v>93</v>
      </c>
      <c r="B21" s="20">
        <v>804</v>
      </c>
      <c r="C21" s="20">
        <v>847</v>
      </c>
      <c r="D21" s="20">
        <v>866</v>
      </c>
      <c r="E21" s="20">
        <v>879</v>
      </c>
      <c r="F21" s="20">
        <v>877</v>
      </c>
      <c r="G21" s="20">
        <v>874</v>
      </c>
      <c r="H21" s="20">
        <v>830</v>
      </c>
      <c r="I21" s="20">
        <v>836</v>
      </c>
      <c r="J21" s="20">
        <v>825</v>
      </c>
      <c r="K21" s="20">
        <v>779</v>
      </c>
      <c r="L21" s="20">
        <v>783</v>
      </c>
      <c r="M21" s="20">
        <v>716</v>
      </c>
      <c r="N21" s="20"/>
      <c r="O21" s="16">
        <f t="shared" si="0"/>
        <v>8417</v>
      </c>
      <c r="P21" s="16">
        <f t="shared" si="1"/>
        <v>9916</v>
      </c>
      <c r="Q21" s="16">
        <f t="shared" si="2"/>
        <v>6520</v>
      </c>
    </row>
    <row r="22" spans="1:17" ht="15" customHeight="1">
      <c r="A22" s="19" t="s">
        <v>94</v>
      </c>
      <c r="B22" s="20">
        <v>290</v>
      </c>
      <c r="C22" s="20">
        <v>299</v>
      </c>
      <c r="D22" s="20">
        <v>300</v>
      </c>
      <c r="E22" s="20">
        <v>256</v>
      </c>
      <c r="F22" s="20">
        <v>281</v>
      </c>
      <c r="G22" s="20">
        <v>289</v>
      </c>
      <c r="H22" s="20">
        <v>298</v>
      </c>
      <c r="I22" s="20">
        <v>296</v>
      </c>
      <c r="J22" s="20">
        <v>303</v>
      </c>
      <c r="K22" s="20">
        <v>309</v>
      </c>
      <c r="L22" s="20">
        <v>309</v>
      </c>
      <c r="M22" s="20">
        <v>310</v>
      </c>
      <c r="N22" s="20"/>
      <c r="O22" s="16">
        <f t="shared" si="0"/>
        <v>2921</v>
      </c>
      <c r="P22" s="16">
        <f t="shared" si="1"/>
        <v>3540</v>
      </c>
      <c r="Q22" s="16">
        <f t="shared" si="2"/>
        <v>2395</v>
      </c>
    </row>
    <row r="23" spans="1:17" ht="15" customHeight="1">
      <c r="A23" s="19" t="s">
        <v>95</v>
      </c>
      <c r="B23" s="20">
        <v>177</v>
      </c>
      <c r="C23" s="20">
        <v>172</v>
      </c>
      <c r="D23" s="20">
        <v>178</v>
      </c>
      <c r="E23" s="20">
        <v>181</v>
      </c>
      <c r="F23" s="20">
        <v>159</v>
      </c>
      <c r="G23" s="20">
        <v>175</v>
      </c>
      <c r="H23" s="20">
        <v>180</v>
      </c>
      <c r="I23" s="20">
        <v>194</v>
      </c>
      <c r="J23" s="20">
        <v>184</v>
      </c>
      <c r="K23" s="20">
        <v>185</v>
      </c>
      <c r="L23" s="20">
        <v>173</v>
      </c>
      <c r="M23" s="20">
        <v>188</v>
      </c>
      <c r="N23" s="20"/>
      <c r="O23" s="16">
        <f t="shared" si="0"/>
        <v>1785</v>
      </c>
      <c r="P23" s="16">
        <f t="shared" si="1"/>
        <v>2146</v>
      </c>
      <c r="Q23" s="16">
        <f t="shared" si="2"/>
        <v>1438</v>
      </c>
    </row>
    <row r="24" spans="1:17" ht="15" customHeight="1">
      <c r="A24" s="19" t="s">
        <v>96</v>
      </c>
      <c r="B24" s="20">
        <v>100</v>
      </c>
      <c r="C24" s="20">
        <v>94</v>
      </c>
      <c r="D24" s="20">
        <v>116</v>
      </c>
      <c r="E24" s="20">
        <v>105</v>
      </c>
      <c r="F24" s="20">
        <v>110</v>
      </c>
      <c r="G24" s="20">
        <v>134</v>
      </c>
      <c r="H24" s="20">
        <v>113</v>
      </c>
      <c r="I24" s="20">
        <v>119</v>
      </c>
      <c r="J24" s="20">
        <v>120</v>
      </c>
      <c r="K24" s="20">
        <v>108</v>
      </c>
      <c r="L24" s="20">
        <v>118</v>
      </c>
      <c r="M24" s="20">
        <v>129</v>
      </c>
      <c r="N24" s="20"/>
      <c r="O24" s="16">
        <f t="shared" si="0"/>
        <v>1119</v>
      </c>
      <c r="P24" s="16">
        <f t="shared" si="1"/>
        <v>1366</v>
      </c>
      <c r="Q24" s="16">
        <f t="shared" si="2"/>
        <v>951</v>
      </c>
    </row>
    <row r="25" spans="1:17" ht="15" customHeight="1">
      <c r="A25" s="19" t="s">
        <v>97</v>
      </c>
      <c r="B25" s="20">
        <v>1201</v>
      </c>
      <c r="C25" s="20">
        <v>1185</v>
      </c>
      <c r="D25" s="20">
        <v>1161</v>
      </c>
      <c r="E25" s="20">
        <v>1223</v>
      </c>
      <c r="F25" s="20">
        <v>1233</v>
      </c>
      <c r="G25" s="20">
        <v>1209</v>
      </c>
      <c r="H25" s="20">
        <v>1256</v>
      </c>
      <c r="I25" s="20">
        <v>1308</v>
      </c>
      <c r="J25" s="20">
        <v>1306</v>
      </c>
      <c r="K25" s="20">
        <v>1360</v>
      </c>
      <c r="L25" s="20">
        <v>1317</v>
      </c>
      <c r="M25" s="20">
        <v>1343</v>
      </c>
      <c r="N25" s="20"/>
      <c r="O25" s="16">
        <f t="shared" si="0"/>
        <v>12442</v>
      </c>
      <c r="P25" s="16">
        <f t="shared" si="1"/>
        <v>15102</v>
      </c>
      <c r="Q25" s="16">
        <f t="shared" si="2"/>
        <v>10332</v>
      </c>
    </row>
    <row r="26" spans="1:17" ht="15" customHeight="1">
      <c r="A26" s="19" t="s">
        <v>98</v>
      </c>
      <c r="B26" s="20">
        <v>709</v>
      </c>
      <c r="C26" s="20">
        <v>690</v>
      </c>
      <c r="D26" s="20">
        <v>714</v>
      </c>
      <c r="E26" s="20">
        <v>705</v>
      </c>
      <c r="F26" s="20">
        <v>709</v>
      </c>
      <c r="G26" s="20">
        <v>726</v>
      </c>
      <c r="H26" s="20">
        <v>726</v>
      </c>
      <c r="I26" s="20">
        <v>802</v>
      </c>
      <c r="J26" s="20">
        <v>783</v>
      </c>
      <c r="K26" s="20">
        <v>777</v>
      </c>
      <c r="L26" s="20">
        <v>781</v>
      </c>
      <c r="M26" s="20">
        <v>708</v>
      </c>
      <c r="N26" s="20"/>
      <c r="O26" s="16">
        <f t="shared" si="0"/>
        <v>7341</v>
      </c>
      <c r="P26" s="16">
        <f t="shared" si="1"/>
        <v>8830</v>
      </c>
      <c r="Q26" s="16">
        <f t="shared" si="2"/>
        <v>6012</v>
      </c>
    </row>
    <row r="27" spans="1:17" ht="15" customHeight="1">
      <c r="A27" s="19" t="s">
        <v>99</v>
      </c>
      <c r="B27" s="20">
        <v>1603</v>
      </c>
      <c r="C27" s="20">
        <v>1521</v>
      </c>
      <c r="D27" s="20">
        <v>1411</v>
      </c>
      <c r="E27" s="20">
        <v>1375</v>
      </c>
      <c r="F27" s="20">
        <v>1281</v>
      </c>
      <c r="G27" s="20">
        <v>1247</v>
      </c>
      <c r="H27" s="20">
        <v>1258</v>
      </c>
      <c r="I27" s="20">
        <v>1357</v>
      </c>
      <c r="J27" s="20">
        <v>1300</v>
      </c>
      <c r="K27" s="20">
        <v>1317</v>
      </c>
      <c r="L27" s="20">
        <v>1250</v>
      </c>
      <c r="M27" s="20">
        <v>1177</v>
      </c>
      <c r="N27" s="20"/>
      <c r="O27" s="16">
        <f t="shared" si="0"/>
        <v>13670</v>
      </c>
      <c r="P27" s="16">
        <f t="shared" si="1"/>
        <v>16097</v>
      </c>
      <c r="Q27" s="16">
        <f t="shared" si="2"/>
        <v>10187</v>
      </c>
    </row>
    <row r="28" spans="1:17" ht="15" customHeight="1">
      <c r="A28" s="19" t="s">
        <v>100</v>
      </c>
      <c r="B28" s="20">
        <v>5147</v>
      </c>
      <c r="C28" s="20">
        <v>4980</v>
      </c>
      <c r="D28" s="20">
        <v>4797</v>
      </c>
      <c r="E28" s="20">
        <v>4540</v>
      </c>
      <c r="F28" s="20">
        <v>4413</v>
      </c>
      <c r="G28" s="20">
        <v>4337</v>
      </c>
      <c r="H28" s="20">
        <v>4378</v>
      </c>
      <c r="I28" s="20">
        <v>4490</v>
      </c>
      <c r="J28" s="20">
        <v>4553</v>
      </c>
      <c r="K28" s="20">
        <v>4401</v>
      </c>
      <c r="L28" s="20">
        <v>4464</v>
      </c>
      <c r="M28" s="20">
        <v>4338</v>
      </c>
      <c r="N28" s="20"/>
      <c r="O28" s="16">
        <f t="shared" si="0"/>
        <v>46036</v>
      </c>
      <c r="P28" s="16">
        <f t="shared" si="1"/>
        <v>54838</v>
      </c>
      <c r="Q28" s="16">
        <f t="shared" si="2"/>
        <v>35374</v>
      </c>
    </row>
    <row r="29" spans="1:17" ht="15" customHeight="1">
      <c r="A29" s="19" t="s">
        <v>101</v>
      </c>
      <c r="B29" s="20">
        <v>266</v>
      </c>
      <c r="C29" s="20">
        <v>292</v>
      </c>
      <c r="D29" s="20">
        <v>312</v>
      </c>
      <c r="E29" s="20">
        <v>337</v>
      </c>
      <c r="F29" s="20">
        <v>323</v>
      </c>
      <c r="G29" s="20">
        <v>325</v>
      </c>
      <c r="H29" s="20">
        <v>319</v>
      </c>
      <c r="I29" s="20">
        <v>365</v>
      </c>
      <c r="J29" s="20">
        <v>360</v>
      </c>
      <c r="K29" s="20">
        <v>342</v>
      </c>
      <c r="L29" s="20">
        <v>337</v>
      </c>
      <c r="M29" s="20">
        <v>348</v>
      </c>
      <c r="N29" s="20"/>
      <c r="O29" s="16">
        <f t="shared" si="0"/>
        <v>3241</v>
      </c>
      <c r="P29" s="16">
        <f t="shared" si="1"/>
        <v>3926</v>
      </c>
      <c r="Q29" s="16">
        <f t="shared" si="2"/>
        <v>2719</v>
      </c>
    </row>
    <row r="30" spans="1:17" ht="15" customHeight="1">
      <c r="A30" s="19" t="s">
        <v>102</v>
      </c>
      <c r="B30" s="20">
        <v>371</v>
      </c>
      <c r="C30" s="20">
        <v>398</v>
      </c>
      <c r="D30" s="20">
        <v>379</v>
      </c>
      <c r="E30" s="20">
        <v>415</v>
      </c>
      <c r="F30" s="20">
        <v>413</v>
      </c>
      <c r="G30" s="20">
        <v>365</v>
      </c>
      <c r="H30" s="20">
        <v>378</v>
      </c>
      <c r="I30" s="20">
        <v>388</v>
      </c>
      <c r="J30" s="20">
        <v>385</v>
      </c>
      <c r="K30" s="20">
        <v>381</v>
      </c>
      <c r="L30" s="20">
        <v>395</v>
      </c>
      <c r="M30" s="20">
        <v>377</v>
      </c>
      <c r="N30" s="20"/>
      <c r="O30" s="16">
        <f t="shared" si="0"/>
        <v>3873</v>
      </c>
      <c r="P30" s="16">
        <f t="shared" si="1"/>
        <v>4645</v>
      </c>
      <c r="Q30" s="16">
        <f t="shared" si="2"/>
        <v>3082</v>
      </c>
    </row>
    <row r="31" spans="1:17" ht="15" customHeight="1">
      <c r="A31" s="19" t="s">
        <v>103</v>
      </c>
      <c r="B31" s="20">
        <v>2069</v>
      </c>
      <c r="C31" s="20">
        <v>1997</v>
      </c>
      <c r="D31" s="20">
        <v>2067</v>
      </c>
      <c r="E31" s="20">
        <v>2127</v>
      </c>
      <c r="F31" s="20">
        <v>2224</v>
      </c>
      <c r="G31" s="20">
        <v>2147</v>
      </c>
      <c r="H31" s="20">
        <v>2166</v>
      </c>
      <c r="I31" s="20">
        <v>2295</v>
      </c>
      <c r="J31" s="20">
        <v>2260</v>
      </c>
      <c r="K31" s="20">
        <v>2366</v>
      </c>
      <c r="L31" s="20">
        <v>2302</v>
      </c>
      <c r="M31" s="20">
        <v>2249</v>
      </c>
      <c r="N31" s="20"/>
      <c r="O31" s="16">
        <f t="shared" si="0"/>
        <v>21718</v>
      </c>
      <c r="P31" s="16">
        <f t="shared" si="1"/>
        <v>26269</v>
      </c>
      <c r="Q31" s="16">
        <f t="shared" si="2"/>
        <v>18009</v>
      </c>
    </row>
    <row r="32" spans="1:17" ht="15" customHeight="1">
      <c r="A32" s="19" t="s">
        <v>104</v>
      </c>
      <c r="B32" s="20">
        <v>460</v>
      </c>
      <c r="C32" s="20">
        <v>489</v>
      </c>
      <c r="D32" s="20">
        <v>491</v>
      </c>
      <c r="E32" s="20">
        <v>504</v>
      </c>
      <c r="F32" s="20">
        <v>516</v>
      </c>
      <c r="G32" s="20">
        <v>512</v>
      </c>
      <c r="H32" s="20">
        <v>561</v>
      </c>
      <c r="I32" s="20">
        <v>556</v>
      </c>
      <c r="J32" s="20">
        <v>595</v>
      </c>
      <c r="K32" s="20">
        <v>600</v>
      </c>
      <c r="L32" s="20">
        <v>576</v>
      </c>
      <c r="M32" s="20">
        <v>567</v>
      </c>
      <c r="N32" s="20"/>
      <c r="O32" s="16">
        <f t="shared" si="0"/>
        <v>5284</v>
      </c>
      <c r="P32" s="16">
        <f t="shared" si="1"/>
        <v>6427</v>
      </c>
      <c r="Q32" s="16">
        <f t="shared" si="2"/>
        <v>4483</v>
      </c>
    </row>
    <row r="33" spans="1:17" ht="15" customHeight="1">
      <c r="A33" s="19" t="s">
        <v>105</v>
      </c>
      <c r="B33" s="20">
        <v>844</v>
      </c>
      <c r="C33" s="20">
        <v>881</v>
      </c>
      <c r="D33" s="20">
        <v>853</v>
      </c>
      <c r="E33" s="20">
        <v>863</v>
      </c>
      <c r="F33" s="20">
        <v>836</v>
      </c>
      <c r="G33" s="20">
        <v>829</v>
      </c>
      <c r="H33" s="20">
        <v>815</v>
      </c>
      <c r="I33" s="20">
        <v>835</v>
      </c>
      <c r="J33" s="20">
        <v>841</v>
      </c>
      <c r="K33" s="20">
        <v>828</v>
      </c>
      <c r="L33" s="20">
        <v>847</v>
      </c>
      <c r="M33" s="20">
        <v>816</v>
      </c>
      <c r="N33" s="20"/>
      <c r="O33" s="16">
        <f t="shared" si="0"/>
        <v>8425</v>
      </c>
      <c r="P33" s="16">
        <f t="shared" si="1"/>
        <v>10088</v>
      </c>
      <c r="Q33" s="16">
        <f t="shared" si="2"/>
        <v>6647</v>
      </c>
    </row>
    <row r="34" spans="1:17" ht="15" customHeight="1">
      <c r="A34" s="19" t="s">
        <v>106</v>
      </c>
      <c r="B34" s="20">
        <v>4131</v>
      </c>
      <c r="C34" s="20">
        <v>4054</v>
      </c>
      <c r="D34" s="20">
        <v>3747</v>
      </c>
      <c r="E34" s="20">
        <v>3576</v>
      </c>
      <c r="F34" s="20">
        <v>3443</v>
      </c>
      <c r="G34" s="20">
        <v>3383</v>
      </c>
      <c r="H34" s="20">
        <v>3360</v>
      </c>
      <c r="I34" s="20">
        <v>3352</v>
      </c>
      <c r="J34" s="20">
        <v>3284</v>
      </c>
      <c r="K34" s="20">
        <v>3137</v>
      </c>
      <c r="L34" s="20">
        <v>3023</v>
      </c>
      <c r="M34" s="20">
        <v>2955</v>
      </c>
      <c r="N34" s="20"/>
      <c r="O34" s="16">
        <f t="shared" si="0"/>
        <v>35467</v>
      </c>
      <c r="P34" s="16">
        <f t="shared" si="1"/>
        <v>41445</v>
      </c>
      <c r="Q34" s="16">
        <f t="shared" si="2"/>
        <v>25937</v>
      </c>
    </row>
    <row r="35" spans="1:17" ht="15" customHeight="1">
      <c r="A35" s="19" t="s">
        <v>107</v>
      </c>
      <c r="B35" s="20">
        <v>780</v>
      </c>
      <c r="C35" s="20">
        <v>731</v>
      </c>
      <c r="D35" s="20">
        <v>742</v>
      </c>
      <c r="E35" s="20">
        <v>740</v>
      </c>
      <c r="F35" s="20">
        <v>739</v>
      </c>
      <c r="G35" s="20">
        <v>724</v>
      </c>
      <c r="H35" s="20">
        <v>756</v>
      </c>
      <c r="I35" s="20">
        <v>781</v>
      </c>
      <c r="J35" s="20">
        <v>777</v>
      </c>
      <c r="K35" s="20">
        <v>706</v>
      </c>
      <c r="L35" s="20">
        <v>723</v>
      </c>
      <c r="M35" s="20">
        <v>752</v>
      </c>
      <c r="N35" s="20"/>
      <c r="O35" s="16">
        <f t="shared" ref="O35:O66" si="3">SUM(B35:K35)</f>
        <v>7476</v>
      </c>
      <c r="P35" s="16">
        <f t="shared" ref="P35:P66" si="4">SUM(B35:M35)</f>
        <v>8951</v>
      </c>
      <c r="Q35" s="16">
        <f t="shared" ref="Q35:Q66" si="5">SUM(F35:M35)</f>
        <v>5958</v>
      </c>
    </row>
    <row r="36" spans="1:17" ht="15" customHeight="1">
      <c r="A36" s="19" t="s">
        <v>108</v>
      </c>
      <c r="B36" s="20">
        <v>4927</v>
      </c>
      <c r="C36" s="20">
        <v>4985</v>
      </c>
      <c r="D36" s="20">
        <v>4865</v>
      </c>
      <c r="E36" s="20">
        <v>4942</v>
      </c>
      <c r="F36" s="20">
        <v>4904</v>
      </c>
      <c r="G36" s="20">
        <v>4843</v>
      </c>
      <c r="H36" s="20">
        <v>4807</v>
      </c>
      <c r="I36" s="20">
        <v>4994</v>
      </c>
      <c r="J36" s="20">
        <v>4987</v>
      </c>
      <c r="K36" s="20">
        <v>4780</v>
      </c>
      <c r="L36" s="20">
        <v>4740</v>
      </c>
      <c r="M36" s="20">
        <v>4650</v>
      </c>
      <c r="N36" s="20"/>
      <c r="O36" s="16">
        <f t="shared" si="3"/>
        <v>49034</v>
      </c>
      <c r="P36" s="16">
        <f t="shared" si="4"/>
        <v>58424</v>
      </c>
      <c r="Q36" s="16">
        <f t="shared" si="5"/>
        <v>38705</v>
      </c>
    </row>
    <row r="37" spans="1:17" ht="15" customHeight="1">
      <c r="A37" s="19" t="s">
        <v>109</v>
      </c>
      <c r="B37" s="20">
        <v>805</v>
      </c>
      <c r="C37" s="20">
        <v>834</v>
      </c>
      <c r="D37" s="20">
        <v>870</v>
      </c>
      <c r="E37" s="20">
        <v>862</v>
      </c>
      <c r="F37" s="20">
        <v>859</v>
      </c>
      <c r="G37" s="20">
        <v>846</v>
      </c>
      <c r="H37" s="20">
        <v>878</v>
      </c>
      <c r="I37" s="20">
        <v>921</v>
      </c>
      <c r="J37" s="20">
        <v>886</v>
      </c>
      <c r="K37" s="20">
        <v>824</v>
      </c>
      <c r="L37" s="20">
        <v>867</v>
      </c>
      <c r="M37" s="20">
        <v>871</v>
      </c>
      <c r="N37" s="20"/>
      <c r="O37" s="16">
        <f t="shared" si="3"/>
        <v>8585</v>
      </c>
      <c r="P37" s="16">
        <f t="shared" si="4"/>
        <v>10323</v>
      </c>
      <c r="Q37" s="16">
        <f t="shared" si="5"/>
        <v>6952</v>
      </c>
    </row>
    <row r="38" spans="1:17" ht="15" customHeight="1">
      <c r="A38" s="19" t="s">
        <v>110</v>
      </c>
      <c r="B38" s="20">
        <v>2656</v>
      </c>
      <c r="C38" s="20">
        <v>2783</v>
      </c>
      <c r="D38" s="20">
        <v>2767</v>
      </c>
      <c r="E38" s="20">
        <v>2731</v>
      </c>
      <c r="F38" s="20">
        <v>2700</v>
      </c>
      <c r="G38" s="20">
        <v>2708</v>
      </c>
      <c r="H38" s="20">
        <v>2734</v>
      </c>
      <c r="I38" s="20">
        <v>2847</v>
      </c>
      <c r="J38" s="20">
        <v>2999</v>
      </c>
      <c r="K38" s="20">
        <v>2899</v>
      </c>
      <c r="L38" s="20">
        <v>2867</v>
      </c>
      <c r="M38" s="20">
        <v>2822</v>
      </c>
      <c r="N38" s="20"/>
      <c r="O38" s="16">
        <f t="shared" si="3"/>
        <v>27824</v>
      </c>
      <c r="P38" s="16">
        <f t="shared" si="4"/>
        <v>33513</v>
      </c>
      <c r="Q38" s="16">
        <f t="shared" si="5"/>
        <v>22576</v>
      </c>
    </row>
    <row r="39" spans="1:17" ht="15" customHeight="1">
      <c r="A39" s="19" t="s">
        <v>111</v>
      </c>
      <c r="B39" s="20">
        <v>137</v>
      </c>
      <c r="C39" s="20">
        <v>146</v>
      </c>
      <c r="D39" s="20">
        <v>143</v>
      </c>
      <c r="E39" s="20">
        <v>150</v>
      </c>
      <c r="F39" s="20">
        <v>130</v>
      </c>
      <c r="G39" s="20">
        <v>134</v>
      </c>
      <c r="H39" s="20">
        <v>152</v>
      </c>
      <c r="I39" s="20">
        <v>164</v>
      </c>
      <c r="J39" s="20">
        <v>150</v>
      </c>
      <c r="K39" s="20">
        <v>160</v>
      </c>
      <c r="L39" s="20">
        <v>158</v>
      </c>
      <c r="M39" s="20">
        <v>159</v>
      </c>
      <c r="N39" s="20"/>
      <c r="O39" s="16">
        <f t="shared" si="3"/>
        <v>1466</v>
      </c>
      <c r="P39" s="16">
        <f t="shared" si="4"/>
        <v>1783</v>
      </c>
      <c r="Q39" s="16">
        <f t="shared" si="5"/>
        <v>1207</v>
      </c>
    </row>
    <row r="40" spans="1:17" ht="15" customHeight="1">
      <c r="A40" s="19" t="s">
        <v>112</v>
      </c>
      <c r="B40" s="20">
        <v>105</v>
      </c>
      <c r="C40" s="20">
        <v>113</v>
      </c>
      <c r="D40" s="20">
        <v>109</v>
      </c>
      <c r="E40" s="20">
        <v>120</v>
      </c>
      <c r="F40" s="20">
        <v>105</v>
      </c>
      <c r="G40" s="20">
        <v>105</v>
      </c>
      <c r="H40" s="20">
        <v>99</v>
      </c>
      <c r="I40" s="20">
        <v>116</v>
      </c>
      <c r="J40" s="20">
        <v>124</v>
      </c>
      <c r="K40" s="20">
        <v>110</v>
      </c>
      <c r="L40" s="20">
        <v>96</v>
      </c>
      <c r="M40" s="20">
        <v>113</v>
      </c>
      <c r="N40" s="20"/>
      <c r="O40" s="16">
        <f t="shared" si="3"/>
        <v>1106</v>
      </c>
      <c r="P40" s="16">
        <f t="shared" si="4"/>
        <v>1315</v>
      </c>
      <c r="Q40" s="16">
        <f t="shared" si="5"/>
        <v>868</v>
      </c>
    </row>
    <row r="41" spans="1:17" ht="15" customHeight="1">
      <c r="A41" s="19" t="s">
        <v>113</v>
      </c>
      <c r="B41" s="20">
        <v>637</v>
      </c>
      <c r="C41" s="20">
        <v>709</v>
      </c>
      <c r="D41" s="20">
        <v>720</v>
      </c>
      <c r="E41" s="20">
        <v>697</v>
      </c>
      <c r="F41" s="20">
        <v>717</v>
      </c>
      <c r="G41" s="20">
        <v>713</v>
      </c>
      <c r="H41" s="20">
        <v>716</v>
      </c>
      <c r="I41" s="20">
        <v>709</v>
      </c>
      <c r="J41" s="20">
        <v>731</v>
      </c>
      <c r="K41" s="20">
        <v>727</v>
      </c>
      <c r="L41" s="20">
        <v>710</v>
      </c>
      <c r="M41" s="20">
        <v>698</v>
      </c>
      <c r="N41" s="20"/>
      <c r="O41" s="16">
        <f t="shared" si="3"/>
        <v>7076</v>
      </c>
      <c r="P41" s="16">
        <f t="shared" si="4"/>
        <v>8484</v>
      </c>
      <c r="Q41" s="16">
        <f t="shared" si="5"/>
        <v>5721</v>
      </c>
    </row>
    <row r="42" spans="1:17" ht="15" customHeight="1">
      <c r="A42" s="19" t="s">
        <v>114</v>
      </c>
      <c r="B42" s="20">
        <v>272</v>
      </c>
      <c r="C42" s="20">
        <v>290</v>
      </c>
      <c r="D42" s="20">
        <v>277</v>
      </c>
      <c r="E42" s="20">
        <v>278</v>
      </c>
      <c r="F42" s="20">
        <v>261</v>
      </c>
      <c r="G42" s="20">
        <v>248</v>
      </c>
      <c r="H42" s="20">
        <v>272</v>
      </c>
      <c r="I42" s="20">
        <v>286</v>
      </c>
      <c r="J42" s="20">
        <v>290</v>
      </c>
      <c r="K42" s="20">
        <v>303</v>
      </c>
      <c r="L42" s="20">
        <v>275</v>
      </c>
      <c r="M42" s="20">
        <v>283</v>
      </c>
      <c r="N42" s="20"/>
      <c r="O42" s="16">
        <f t="shared" si="3"/>
        <v>2777</v>
      </c>
      <c r="P42" s="16">
        <f t="shared" si="4"/>
        <v>3335</v>
      </c>
      <c r="Q42" s="16">
        <f t="shared" si="5"/>
        <v>2218</v>
      </c>
    </row>
    <row r="43" spans="1:17" ht="15" customHeight="1">
      <c r="A43" s="19" t="s">
        <v>115</v>
      </c>
      <c r="B43" s="20">
        <v>6338</v>
      </c>
      <c r="C43" s="20">
        <v>6418</v>
      </c>
      <c r="D43" s="20">
        <v>6373</v>
      </c>
      <c r="E43" s="20">
        <v>6467</v>
      </c>
      <c r="F43" s="20">
        <v>6474</v>
      </c>
      <c r="G43" s="20">
        <v>6564</v>
      </c>
      <c r="H43" s="20">
        <v>6587</v>
      </c>
      <c r="I43" s="20">
        <v>6784</v>
      </c>
      <c r="J43" s="20">
        <v>6891</v>
      </c>
      <c r="K43" s="20">
        <v>6679</v>
      </c>
      <c r="L43" s="20">
        <v>6681</v>
      </c>
      <c r="M43" s="20">
        <v>6574</v>
      </c>
      <c r="N43" s="20"/>
      <c r="O43" s="16">
        <f t="shared" si="3"/>
        <v>65575</v>
      </c>
      <c r="P43" s="16">
        <f t="shared" si="4"/>
        <v>78830</v>
      </c>
      <c r="Q43" s="16">
        <f t="shared" si="5"/>
        <v>53234</v>
      </c>
    </row>
    <row r="44" spans="1:17" ht="15" customHeight="1">
      <c r="A44" s="19" t="s">
        <v>116</v>
      </c>
      <c r="B44" s="20">
        <v>658</v>
      </c>
      <c r="C44" s="20">
        <v>660</v>
      </c>
      <c r="D44" s="20">
        <v>656</v>
      </c>
      <c r="E44" s="20">
        <v>645</v>
      </c>
      <c r="F44" s="20">
        <v>651</v>
      </c>
      <c r="G44" s="20">
        <v>681</v>
      </c>
      <c r="H44" s="20">
        <v>696</v>
      </c>
      <c r="I44" s="20">
        <v>720</v>
      </c>
      <c r="J44" s="20">
        <v>697</v>
      </c>
      <c r="K44" s="20">
        <v>691</v>
      </c>
      <c r="L44" s="20">
        <v>708</v>
      </c>
      <c r="M44" s="20">
        <v>652</v>
      </c>
      <c r="N44" s="20"/>
      <c r="O44" s="16">
        <f t="shared" si="3"/>
        <v>6755</v>
      </c>
      <c r="P44" s="16">
        <f t="shared" si="4"/>
        <v>8115</v>
      </c>
      <c r="Q44" s="16">
        <f t="shared" si="5"/>
        <v>5496</v>
      </c>
    </row>
    <row r="45" spans="1:17" ht="15" customHeight="1">
      <c r="A45" s="19" t="s">
        <v>117</v>
      </c>
      <c r="B45" s="20">
        <v>2019</v>
      </c>
      <c r="C45" s="20">
        <v>2076</v>
      </c>
      <c r="D45" s="20">
        <v>2042</v>
      </c>
      <c r="E45" s="20">
        <v>1988</v>
      </c>
      <c r="F45" s="20">
        <v>1968</v>
      </c>
      <c r="G45" s="20">
        <v>1934</v>
      </c>
      <c r="H45" s="20">
        <v>1929</v>
      </c>
      <c r="I45" s="20">
        <v>1929</v>
      </c>
      <c r="J45" s="20">
        <v>1945</v>
      </c>
      <c r="K45" s="20">
        <v>1886</v>
      </c>
      <c r="L45" s="20">
        <v>1811</v>
      </c>
      <c r="M45" s="20">
        <v>1762</v>
      </c>
      <c r="N45" s="20"/>
      <c r="O45" s="16">
        <f t="shared" si="3"/>
        <v>19716</v>
      </c>
      <c r="P45" s="16">
        <f t="shared" si="4"/>
        <v>23289</v>
      </c>
      <c r="Q45" s="16">
        <f t="shared" si="5"/>
        <v>15164</v>
      </c>
    </row>
    <row r="46" spans="1:17" ht="15" customHeight="1">
      <c r="A46" s="19" t="s">
        <v>118</v>
      </c>
      <c r="B46" s="20">
        <v>625</v>
      </c>
      <c r="C46" s="20">
        <v>601</v>
      </c>
      <c r="D46" s="20">
        <v>584</v>
      </c>
      <c r="E46" s="20">
        <v>612</v>
      </c>
      <c r="F46" s="20">
        <v>628</v>
      </c>
      <c r="G46" s="20">
        <v>645</v>
      </c>
      <c r="H46" s="20">
        <v>651</v>
      </c>
      <c r="I46" s="20">
        <v>661</v>
      </c>
      <c r="J46" s="20">
        <v>691</v>
      </c>
      <c r="K46" s="20">
        <v>702</v>
      </c>
      <c r="L46" s="20">
        <v>698</v>
      </c>
      <c r="M46" s="20">
        <v>666</v>
      </c>
      <c r="N46" s="20"/>
      <c r="O46" s="16">
        <f t="shared" si="3"/>
        <v>6400</v>
      </c>
      <c r="P46" s="16">
        <f t="shared" si="4"/>
        <v>7764</v>
      </c>
      <c r="Q46" s="16">
        <f t="shared" si="5"/>
        <v>5342</v>
      </c>
    </row>
    <row r="47" spans="1:17" ht="15" customHeight="1">
      <c r="A47" s="19" t="s">
        <v>119</v>
      </c>
      <c r="B47" s="20">
        <v>1227</v>
      </c>
      <c r="C47" s="20">
        <v>1255</v>
      </c>
      <c r="D47" s="20">
        <v>1264</v>
      </c>
      <c r="E47" s="20">
        <v>1221</v>
      </c>
      <c r="F47" s="20">
        <v>1274</v>
      </c>
      <c r="G47" s="20">
        <v>1352</v>
      </c>
      <c r="H47" s="20">
        <v>1326</v>
      </c>
      <c r="I47" s="20">
        <v>1319</v>
      </c>
      <c r="J47" s="20">
        <v>1352</v>
      </c>
      <c r="K47" s="20">
        <v>1272</v>
      </c>
      <c r="L47" s="20">
        <v>1316</v>
      </c>
      <c r="M47" s="20">
        <v>1253</v>
      </c>
      <c r="N47" s="20"/>
      <c r="O47" s="16">
        <f t="shared" si="3"/>
        <v>12862</v>
      </c>
      <c r="P47" s="16">
        <f t="shared" si="4"/>
        <v>15431</v>
      </c>
      <c r="Q47" s="16">
        <f t="shared" si="5"/>
        <v>10464</v>
      </c>
    </row>
    <row r="48" spans="1:17" ht="15" customHeight="1">
      <c r="A48" s="19" t="s">
        <v>120</v>
      </c>
      <c r="B48" s="20">
        <v>287</v>
      </c>
      <c r="C48" s="20">
        <v>280</v>
      </c>
      <c r="D48" s="20">
        <v>318</v>
      </c>
      <c r="E48" s="20">
        <v>315</v>
      </c>
      <c r="F48" s="20">
        <v>298</v>
      </c>
      <c r="G48" s="20">
        <v>280</v>
      </c>
      <c r="H48" s="20">
        <v>269</v>
      </c>
      <c r="I48" s="20">
        <v>289</v>
      </c>
      <c r="J48" s="20">
        <v>278</v>
      </c>
      <c r="K48" s="20">
        <v>287</v>
      </c>
      <c r="L48" s="20">
        <v>276</v>
      </c>
      <c r="M48" s="20">
        <v>261</v>
      </c>
      <c r="N48" s="20"/>
      <c r="O48" s="16">
        <f t="shared" si="3"/>
        <v>2901</v>
      </c>
      <c r="P48" s="16">
        <f t="shared" si="4"/>
        <v>3438</v>
      </c>
      <c r="Q48" s="16">
        <f t="shared" si="5"/>
        <v>2238</v>
      </c>
    </row>
    <row r="49" spans="1:17" ht="15" customHeight="1">
      <c r="A49" s="19" t="s">
        <v>121</v>
      </c>
      <c r="B49" s="20">
        <v>934</v>
      </c>
      <c r="C49" s="20">
        <v>946</v>
      </c>
      <c r="D49" s="20">
        <v>905</v>
      </c>
      <c r="E49" s="20">
        <v>891</v>
      </c>
      <c r="F49" s="20">
        <v>826</v>
      </c>
      <c r="G49" s="20">
        <v>828</v>
      </c>
      <c r="H49" s="20">
        <v>802</v>
      </c>
      <c r="I49" s="20">
        <v>832</v>
      </c>
      <c r="J49" s="20">
        <v>819</v>
      </c>
      <c r="K49" s="20">
        <v>804</v>
      </c>
      <c r="L49" s="20">
        <v>743</v>
      </c>
      <c r="M49" s="20">
        <v>689</v>
      </c>
      <c r="N49" s="20"/>
      <c r="O49" s="16">
        <f t="shared" si="3"/>
        <v>8587</v>
      </c>
      <c r="P49" s="16">
        <f t="shared" si="4"/>
        <v>10019</v>
      </c>
      <c r="Q49" s="16">
        <f t="shared" si="5"/>
        <v>6343</v>
      </c>
    </row>
    <row r="50" spans="1:17" ht="15" customHeight="1">
      <c r="A50" s="19" t="s">
        <v>122</v>
      </c>
      <c r="B50" s="20">
        <v>62</v>
      </c>
      <c r="C50" s="20">
        <v>66</v>
      </c>
      <c r="D50" s="20">
        <v>61</v>
      </c>
      <c r="E50" s="20">
        <v>61</v>
      </c>
      <c r="F50" s="20">
        <v>43</v>
      </c>
      <c r="G50" s="20">
        <v>62</v>
      </c>
      <c r="H50" s="20">
        <v>57</v>
      </c>
      <c r="I50" s="20">
        <v>62</v>
      </c>
      <c r="J50" s="20">
        <v>49</v>
      </c>
      <c r="K50" s="20">
        <v>49</v>
      </c>
      <c r="L50" s="20">
        <v>62</v>
      </c>
      <c r="M50" s="20">
        <v>59</v>
      </c>
      <c r="N50" s="20"/>
      <c r="O50" s="16">
        <f t="shared" si="3"/>
        <v>572</v>
      </c>
      <c r="P50" s="16">
        <f t="shared" si="4"/>
        <v>693</v>
      </c>
      <c r="Q50" s="16">
        <f t="shared" si="5"/>
        <v>443</v>
      </c>
    </row>
    <row r="51" spans="1:17" ht="15" customHeight="1">
      <c r="A51" s="19" t="s">
        <v>123</v>
      </c>
      <c r="B51" s="20">
        <v>2024</v>
      </c>
      <c r="C51" s="20">
        <v>2090</v>
      </c>
      <c r="D51" s="20">
        <v>2271</v>
      </c>
      <c r="E51" s="20">
        <v>2247</v>
      </c>
      <c r="F51" s="20">
        <v>2306</v>
      </c>
      <c r="G51" s="20">
        <v>2399</v>
      </c>
      <c r="H51" s="20">
        <v>2460</v>
      </c>
      <c r="I51" s="20">
        <v>2568</v>
      </c>
      <c r="J51" s="20">
        <v>2587</v>
      </c>
      <c r="K51" s="20">
        <v>2564</v>
      </c>
      <c r="L51" s="20">
        <v>2507</v>
      </c>
      <c r="M51" s="20">
        <v>2433</v>
      </c>
      <c r="N51" s="20"/>
      <c r="O51" s="16">
        <f t="shared" si="3"/>
        <v>23516</v>
      </c>
      <c r="P51" s="16">
        <f t="shared" si="4"/>
        <v>28456</v>
      </c>
      <c r="Q51" s="16">
        <f t="shared" si="5"/>
        <v>19824</v>
      </c>
    </row>
    <row r="52" spans="1:17" ht="15" customHeight="1">
      <c r="A52" s="19" t="s">
        <v>124</v>
      </c>
      <c r="B52" s="20">
        <v>385</v>
      </c>
      <c r="C52" s="20">
        <v>413</v>
      </c>
      <c r="D52" s="20">
        <v>444</v>
      </c>
      <c r="E52" s="20">
        <v>407</v>
      </c>
      <c r="F52" s="20">
        <v>386</v>
      </c>
      <c r="G52" s="20">
        <v>413</v>
      </c>
      <c r="H52" s="20">
        <v>414</v>
      </c>
      <c r="I52" s="20">
        <v>400</v>
      </c>
      <c r="J52" s="20">
        <v>427</v>
      </c>
      <c r="K52" s="20">
        <v>412</v>
      </c>
      <c r="L52" s="20">
        <v>389</v>
      </c>
      <c r="M52" s="20">
        <v>377</v>
      </c>
      <c r="N52" s="20"/>
      <c r="O52" s="16">
        <f t="shared" si="3"/>
        <v>4101</v>
      </c>
      <c r="P52" s="16">
        <f t="shared" si="4"/>
        <v>4867</v>
      </c>
      <c r="Q52" s="16">
        <f t="shared" si="5"/>
        <v>3218</v>
      </c>
    </row>
    <row r="53" spans="1:17" ht="15" customHeight="1">
      <c r="A53" s="19" t="s">
        <v>125</v>
      </c>
      <c r="B53" s="20">
        <v>2611</v>
      </c>
      <c r="C53" s="20">
        <v>2752</v>
      </c>
      <c r="D53" s="20">
        <v>2761</v>
      </c>
      <c r="E53" s="20">
        <v>2781</v>
      </c>
      <c r="F53" s="20">
        <v>2894</v>
      </c>
      <c r="G53" s="20">
        <v>2830</v>
      </c>
      <c r="H53" s="20">
        <v>2839</v>
      </c>
      <c r="I53" s="20">
        <v>2901</v>
      </c>
      <c r="J53" s="20">
        <v>2924</v>
      </c>
      <c r="K53" s="20">
        <v>2904</v>
      </c>
      <c r="L53" s="20">
        <v>2817</v>
      </c>
      <c r="M53" s="20">
        <v>2671</v>
      </c>
      <c r="N53" s="20"/>
      <c r="O53" s="16">
        <f t="shared" si="3"/>
        <v>28197</v>
      </c>
      <c r="P53" s="16">
        <f t="shared" si="4"/>
        <v>33685</v>
      </c>
      <c r="Q53" s="16">
        <f t="shared" si="5"/>
        <v>22780</v>
      </c>
    </row>
    <row r="54" spans="1:17" ht="15" customHeight="1">
      <c r="A54" s="19" t="s">
        <v>126</v>
      </c>
      <c r="B54" s="20">
        <v>123</v>
      </c>
      <c r="C54" s="20">
        <v>125</v>
      </c>
      <c r="D54" s="20">
        <v>131</v>
      </c>
      <c r="E54" s="20">
        <v>118</v>
      </c>
      <c r="F54" s="20">
        <v>116</v>
      </c>
      <c r="G54" s="20">
        <v>113</v>
      </c>
      <c r="H54" s="20">
        <v>101</v>
      </c>
      <c r="I54" s="20">
        <v>125</v>
      </c>
      <c r="J54" s="20">
        <v>147</v>
      </c>
      <c r="K54" s="20">
        <v>135</v>
      </c>
      <c r="L54" s="20">
        <v>128</v>
      </c>
      <c r="M54" s="20">
        <v>117</v>
      </c>
      <c r="N54" s="20"/>
      <c r="O54" s="16">
        <f t="shared" si="3"/>
        <v>1234</v>
      </c>
      <c r="P54" s="16">
        <f t="shared" si="4"/>
        <v>1479</v>
      </c>
      <c r="Q54" s="16">
        <f t="shared" si="5"/>
        <v>982</v>
      </c>
    </row>
    <row r="55" spans="1:17" ht="15" customHeight="1">
      <c r="A55" s="19" t="s">
        <v>127</v>
      </c>
      <c r="B55" s="20">
        <v>839</v>
      </c>
      <c r="C55" s="20">
        <v>893</v>
      </c>
      <c r="D55" s="20">
        <v>856</v>
      </c>
      <c r="E55" s="20">
        <v>813</v>
      </c>
      <c r="F55" s="20">
        <v>847</v>
      </c>
      <c r="G55" s="20">
        <v>795</v>
      </c>
      <c r="H55" s="20">
        <v>828</v>
      </c>
      <c r="I55" s="20">
        <v>803</v>
      </c>
      <c r="J55" s="20">
        <v>879</v>
      </c>
      <c r="K55" s="20">
        <v>861</v>
      </c>
      <c r="L55" s="20">
        <v>784</v>
      </c>
      <c r="M55" s="20">
        <v>819</v>
      </c>
      <c r="N55" s="20"/>
      <c r="O55" s="16">
        <f t="shared" si="3"/>
        <v>8414</v>
      </c>
      <c r="P55" s="16">
        <f t="shared" si="4"/>
        <v>10017</v>
      </c>
      <c r="Q55" s="16">
        <f t="shared" si="5"/>
        <v>6616</v>
      </c>
    </row>
    <row r="56" spans="1:17" ht="15" customHeight="1">
      <c r="A56" s="19" t="s">
        <v>128</v>
      </c>
      <c r="B56" s="20">
        <v>745</v>
      </c>
      <c r="C56" s="20">
        <v>769</v>
      </c>
      <c r="D56" s="20">
        <v>818</v>
      </c>
      <c r="E56" s="20">
        <v>800</v>
      </c>
      <c r="F56" s="20">
        <v>723</v>
      </c>
      <c r="G56" s="20">
        <v>733</v>
      </c>
      <c r="H56" s="20">
        <v>755</v>
      </c>
      <c r="I56" s="20">
        <v>797</v>
      </c>
      <c r="J56" s="20">
        <v>799</v>
      </c>
      <c r="K56" s="20">
        <v>843</v>
      </c>
      <c r="L56" s="20">
        <v>804</v>
      </c>
      <c r="M56" s="20">
        <v>787</v>
      </c>
      <c r="N56" s="20"/>
      <c r="O56" s="16">
        <f t="shared" si="3"/>
        <v>7782</v>
      </c>
      <c r="P56" s="16">
        <f t="shared" si="4"/>
        <v>9373</v>
      </c>
      <c r="Q56" s="16">
        <f t="shared" si="5"/>
        <v>6241</v>
      </c>
    </row>
    <row r="57" spans="1:17" ht="15" customHeight="1">
      <c r="A57" s="19" t="s">
        <v>129</v>
      </c>
      <c r="B57" s="20">
        <v>918</v>
      </c>
      <c r="C57" s="20">
        <v>992</v>
      </c>
      <c r="D57" s="20">
        <v>958</v>
      </c>
      <c r="E57" s="20">
        <v>995</v>
      </c>
      <c r="F57" s="20">
        <v>1077</v>
      </c>
      <c r="G57" s="20">
        <v>1033</v>
      </c>
      <c r="H57" s="20">
        <v>1058</v>
      </c>
      <c r="I57" s="20">
        <v>1125</v>
      </c>
      <c r="J57" s="20">
        <v>1121</v>
      </c>
      <c r="K57" s="20">
        <v>1063</v>
      </c>
      <c r="L57" s="20">
        <v>1082</v>
      </c>
      <c r="M57" s="20">
        <v>1098</v>
      </c>
      <c r="N57" s="20"/>
      <c r="O57" s="16">
        <f t="shared" si="3"/>
        <v>10340</v>
      </c>
      <c r="P57" s="16">
        <f t="shared" si="4"/>
        <v>12520</v>
      </c>
      <c r="Q57" s="16">
        <f t="shared" si="5"/>
        <v>8657</v>
      </c>
    </row>
    <row r="58" spans="1:17" ht="15" customHeight="1">
      <c r="A58" s="19" t="s">
        <v>130</v>
      </c>
      <c r="B58" s="20">
        <v>368</v>
      </c>
      <c r="C58" s="20">
        <v>378</v>
      </c>
      <c r="D58" s="20">
        <v>356</v>
      </c>
      <c r="E58" s="20">
        <v>348</v>
      </c>
      <c r="F58" s="20">
        <v>360</v>
      </c>
      <c r="G58" s="20">
        <v>356</v>
      </c>
      <c r="H58" s="20">
        <v>343</v>
      </c>
      <c r="I58" s="20">
        <v>373</v>
      </c>
      <c r="J58" s="20">
        <v>394</v>
      </c>
      <c r="K58" s="20">
        <v>399</v>
      </c>
      <c r="L58" s="20">
        <v>426</v>
      </c>
      <c r="M58" s="20">
        <v>416</v>
      </c>
      <c r="N58" s="20"/>
      <c r="O58" s="16">
        <f t="shared" si="3"/>
        <v>3675</v>
      </c>
      <c r="P58" s="16">
        <f t="shared" si="4"/>
        <v>4517</v>
      </c>
      <c r="Q58" s="16">
        <f t="shared" si="5"/>
        <v>3067</v>
      </c>
    </row>
    <row r="59" spans="1:17" ht="15" customHeight="1">
      <c r="A59" s="19" t="s">
        <v>131</v>
      </c>
      <c r="B59" s="20">
        <v>199</v>
      </c>
      <c r="C59" s="20">
        <v>208</v>
      </c>
      <c r="D59" s="20">
        <v>205</v>
      </c>
      <c r="E59" s="20">
        <v>219</v>
      </c>
      <c r="F59" s="20">
        <v>262</v>
      </c>
      <c r="G59" s="20">
        <v>247</v>
      </c>
      <c r="H59" s="20">
        <v>268</v>
      </c>
      <c r="I59" s="20">
        <v>276</v>
      </c>
      <c r="J59" s="20">
        <v>259</v>
      </c>
      <c r="K59" s="20">
        <v>255</v>
      </c>
      <c r="L59" s="20">
        <v>247</v>
      </c>
      <c r="M59" s="20">
        <v>263</v>
      </c>
      <c r="N59" s="20"/>
      <c r="O59" s="16">
        <f t="shared" si="3"/>
        <v>2398</v>
      </c>
      <c r="P59" s="16">
        <f t="shared" si="4"/>
        <v>2908</v>
      </c>
      <c r="Q59" s="16">
        <f t="shared" si="5"/>
        <v>2077</v>
      </c>
    </row>
    <row r="60" spans="1:17" ht="15" customHeight="1">
      <c r="A60" s="19" t="s">
        <v>132</v>
      </c>
      <c r="B60" s="20">
        <v>270</v>
      </c>
      <c r="C60" s="20">
        <v>291</v>
      </c>
      <c r="D60" s="20">
        <v>296</v>
      </c>
      <c r="E60" s="20">
        <v>286</v>
      </c>
      <c r="F60" s="20">
        <v>292</v>
      </c>
      <c r="G60" s="20">
        <v>273</v>
      </c>
      <c r="H60" s="20">
        <v>287</v>
      </c>
      <c r="I60" s="20">
        <v>303</v>
      </c>
      <c r="J60" s="20">
        <v>310</v>
      </c>
      <c r="K60" s="20">
        <v>328</v>
      </c>
      <c r="L60" s="20">
        <v>291</v>
      </c>
      <c r="M60" s="20">
        <v>281</v>
      </c>
      <c r="N60" s="20"/>
      <c r="O60" s="16">
        <f t="shared" si="3"/>
        <v>2936</v>
      </c>
      <c r="P60" s="16">
        <f t="shared" si="4"/>
        <v>3508</v>
      </c>
      <c r="Q60" s="16">
        <f t="shared" si="5"/>
        <v>2365</v>
      </c>
    </row>
    <row r="61" spans="1:17" ht="15" customHeight="1">
      <c r="A61" s="19" t="s">
        <v>133</v>
      </c>
      <c r="B61" s="20">
        <v>529</v>
      </c>
      <c r="C61" s="20">
        <v>551</v>
      </c>
      <c r="D61" s="20">
        <v>546</v>
      </c>
      <c r="E61" s="20">
        <v>517</v>
      </c>
      <c r="F61" s="20">
        <v>525</v>
      </c>
      <c r="G61" s="20">
        <v>526</v>
      </c>
      <c r="H61" s="20">
        <v>547</v>
      </c>
      <c r="I61" s="20">
        <v>557</v>
      </c>
      <c r="J61" s="20">
        <v>607</v>
      </c>
      <c r="K61" s="20">
        <v>606</v>
      </c>
      <c r="L61" s="20">
        <v>539</v>
      </c>
      <c r="M61" s="20">
        <v>577</v>
      </c>
      <c r="N61" s="20"/>
      <c r="O61" s="16">
        <f t="shared" si="3"/>
        <v>5511</v>
      </c>
      <c r="P61" s="16">
        <f t="shared" si="4"/>
        <v>6627</v>
      </c>
      <c r="Q61" s="16">
        <f t="shared" si="5"/>
        <v>4484</v>
      </c>
    </row>
    <row r="62" spans="1:17" ht="15" customHeight="1">
      <c r="A62" s="19" t="s">
        <v>134</v>
      </c>
      <c r="B62" s="20">
        <v>14211</v>
      </c>
      <c r="C62" s="20">
        <v>14236</v>
      </c>
      <c r="D62" s="20">
        <v>14172</v>
      </c>
      <c r="E62" s="20">
        <v>14082</v>
      </c>
      <c r="F62" s="20">
        <v>14088</v>
      </c>
      <c r="G62" s="20">
        <v>13888</v>
      </c>
      <c r="H62" s="20">
        <v>13996</v>
      </c>
      <c r="I62" s="20">
        <v>14194</v>
      </c>
      <c r="J62" s="20">
        <v>14050</v>
      </c>
      <c r="K62" s="20">
        <v>12440</v>
      </c>
      <c r="L62" s="20">
        <v>12072</v>
      </c>
      <c r="M62" s="20">
        <v>11820</v>
      </c>
      <c r="N62" s="20"/>
      <c r="O62" s="16">
        <f t="shared" si="3"/>
        <v>139357</v>
      </c>
      <c r="P62" s="16">
        <f t="shared" si="4"/>
        <v>163249</v>
      </c>
      <c r="Q62" s="16">
        <f t="shared" si="5"/>
        <v>106548</v>
      </c>
    </row>
    <row r="63" spans="1:17" ht="15" customHeight="1">
      <c r="A63" s="19" t="s">
        <v>135</v>
      </c>
      <c r="B63" s="20">
        <v>165</v>
      </c>
      <c r="C63" s="20">
        <v>161</v>
      </c>
      <c r="D63" s="20">
        <v>159</v>
      </c>
      <c r="E63" s="20">
        <v>158</v>
      </c>
      <c r="F63" s="20">
        <v>163</v>
      </c>
      <c r="G63" s="20">
        <v>181</v>
      </c>
      <c r="H63" s="20">
        <v>192</v>
      </c>
      <c r="I63" s="20">
        <v>182</v>
      </c>
      <c r="J63" s="20">
        <v>187</v>
      </c>
      <c r="K63" s="20">
        <v>191</v>
      </c>
      <c r="L63" s="20">
        <v>178</v>
      </c>
      <c r="M63" s="20">
        <v>125</v>
      </c>
      <c r="N63" s="20"/>
      <c r="O63" s="16">
        <f t="shared" si="3"/>
        <v>1739</v>
      </c>
      <c r="P63" s="16">
        <f t="shared" si="4"/>
        <v>2042</v>
      </c>
      <c r="Q63" s="16">
        <f t="shared" si="5"/>
        <v>1399</v>
      </c>
    </row>
    <row r="64" spans="1:17" ht="15" customHeight="1">
      <c r="A64" s="19" t="s">
        <v>136</v>
      </c>
      <c r="B64" s="20">
        <v>352</v>
      </c>
      <c r="C64" s="20">
        <v>362</v>
      </c>
      <c r="D64" s="20">
        <v>355</v>
      </c>
      <c r="E64" s="20">
        <v>340</v>
      </c>
      <c r="F64" s="20">
        <v>362</v>
      </c>
      <c r="G64" s="20">
        <v>367</v>
      </c>
      <c r="H64" s="20">
        <v>380</v>
      </c>
      <c r="I64" s="20">
        <v>417</v>
      </c>
      <c r="J64" s="20">
        <v>400</v>
      </c>
      <c r="K64" s="20">
        <v>385</v>
      </c>
      <c r="L64" s="20">
        <v>372</v>
      </c>
      <c r="M64" s="20">
        <v>357</v>
      </c>
      <c r="N64" s="20"/>
      <c r="O64" s="16">
        <f t="shared" si="3"/>
        <v>3720</v>
      </c>
      <c r="P64" s="16">
        <f t="shared" si="4"/>
        <v>4449</v>
      </c>
      <c r="Q64" s="16">
        <f t="shared" si="5"/>
        <v>3040</v>
      </c>
    </row>
    <row r="65" spans="1:17" ht="15" customHeight="1">
      <c r="A65" s="19" t="s">
        <v>137</v>
      </c>
      <c r="B65" s="20">
        <v>1088</v>
      </c>
      <c r="C65" s="20">
        <v>1092</v>
      </c>
      <c r="D65" s="20">
        <v>1082</v>
      </c>
      <c r="E65" s="20">
        <v>1108</v>
      </c>
      <c r="F65" s="20">
        <v>1156</v>
      </c>
      <c r="G65" s="20">
        <v>1124</v>
      </c>
      <c r="H65" s="20">
        <v>1143</v>
      </c>
      <c r="I65" s="20">
        <v>1184</v>
      </c>
      <c r="J65" s="20">
        <v>1215</v>
      </c>
      <c r="K65" s="20">
        <v>1211</v>
      </c>
      <c r="L65" s="20">
        <v>1175</v>
      </c>
      <c r="M65" s="20">
        <v>1109</v>
      </c>
      <c r="N65" s="20"/>
      <c r="O65" s="16">
        <f t="shared" si="3"/>
        <v>11403</v>
      </c>
      <c r="P65" s="16">
        <f t="shared" si="4"/>
        <v>13687</v>
      </c>
      <c r="Q65" s="16">
        <f t="shared" si="5"/>
        <v>9317</v>
      </c>
    </row>
    <row r="66" spans="1:17" ht="15" customHeight="1">
      <c r="A66" s="19" t="s">
        <v>138</v>
      </c>
      <c r="B66" s="20">
        <v>1094</v>
      </c>
      <c r="C66" s="20">
        <v>1127</v>
      </c>
      <c r="D66" s="20">
        <v>1164</v>
      </c>
      <c r="E66" s="20">
        <v>1198</v>
      </c>
      <c r="F66" s="20">
        <v>1174</v>
      </c>
      <c r="G66" s="20">
        <v>1161</v>
      </c>
      <c r="H66" s="20">
        <v>1292</v>
      </c>
      <c r="I66" s="20">
        <v>1308</v>
      </c>
      <c r="J66" s="20">
        <v>1359</v>
      </c>
      <c r="K66" s="20">
        <v>1347</v>
      </c>
      <c r="L66" s="20">
        <v>1301</v>
      </c>
      <c r="M66" s="20">
        <v>1310</v>
      </c>
      <c r="N66" s="20"/>
      <c r="O66" s="16">
        <f t="shared" si="3"/>
        <v>12224</v>
      </c>
      <c r="P66" s="16">
        <f t="shared" si="4"/>
        <v>14835</v>
      </c>
      <c r="Q66" s="16">
        <f t="shared" si="5"/>
        <v>10252</v>
      </c>
    </row>
    <row r="67" spans="1:17" ht="15" customHeight="1">
      <c r="A67" s="19" t="s">
        <v>139</v>
      </c>
      <c r="B67" s="20">
        <v>2399</v>
      </c>
      <c r="C67" s="20">
        <v>2401</v>
      </c>
      <c r="D67" s="20">
        <v>2406</v>
      </c>
      <c r="E67" s="20">
        <v>2352</v>
      </c>
      <c r="F67" s="20">
        <v>2375</v>
      </c>
      <c r="G67" s="20">
        <v>2310</v>
      </c>
      <c r="H67" s="20">
        <v>2295</v>
      </c>
      <c r="I67" s="20">
        <v>2329</v>
      </c>
      <c r="J67" s="20">
        <v>2370</v>
      </c>
      <c r="K67" s="20">
        <v>2304</v>
      </c>
      <c r="L67" s="20">
        <v>2221</v>
      </c>
      <c r="M67" s="20">
        <v>2269</v>
      </c>
      <c r="N67" s="20"/>
      <c r="O67" s="16">
        <f t="shared" ref="O67:O103" si="6">SUM(B67:K67)</f>
        <v>23541</v>
      </c>
      <c r="P67" s="16">
        <f t="shared" ref="P67:P103" si="7">SUM(B67:M67)</f>
        <v>28031</v>
      </c>
      <c r="Q67" s="16">
        <f t="shared" ref="Q67:Q103" si="8">SUM(F67:M67)</f>
        <v>18473</v>
      </c>
    </row>
    <row r="68" spans="1:17" ht="15" customHeight="1">
      <c r="A68" s="19" t="s">
        <v>140</v>
      </c>
      <c r="B68" s="20">
        <v>223</v>
      </c>
      <c r="C68" s="20">
        <v>237</v>
      </c>
      <c r="D68" s="20">
        <v>251</v>
      </c>
      <c r="E68" s="20">
        <v>262</v>
      </c>
      <c r="F68" s="20">
        <v>252</v>
      </c>
      <c r="G68" s="20">
        <v>219</v>
      </c>
      <c r="H68" s="20">
        <v>229</v>
      </c>
      <c r="I68" s="20">
        <v>243</v>
      </c>
      <c r="J68" s="20">
        <v>260</v>
      </c>
      <c r="K68" s="20">
        <v>243</v>
      </c>
      <c r="L68" s="20">
        <v>252</v>
      </c>
      <c r="M68" s="20">
        <v>201</v>
      </c>
      <c r="N68" s="20"/>
      <c r="O68" s="16">
        <f t="shared" si="6"/>
        <v>2419</v>
      </c>
      <c r="P68" s="16">
        <f t="shared" si="7"/>
        <v>2872</v>
      </c>
      <c r="Q68" s="16">
        <f t="shared" si="8"/>
        <v>1899</v>
      </c>
    </row>
    <row r="69" spans="1:17" ht="15" customHeight="1">
      <c r="A69" s="19" t="s">
        <v>141</v>
      </c>
      <c r="B69" s="20">
        <v>3350</v>
      </c>
      <c r="C69" s="20">
        <v>3093</v>
      </c>
      <c r="D69" s="20">
        <v>2708</v>
      </c>
      <c r="E69" s="20">
        <v>2468</v>
      </c>
      <c r="F69" s="20">
        <v>2298</v>
      </c>
      <c r="G69" s="20">
        <v>2155</v>
      </c>
      <c r="H69" s="20">
        <v>2101</v>
      </c>
      <c r="I69" s="20">
        <v>2060</v>
      </c>
      <c r="J69" s="20">
        <v>2127</v>
      </c>
      <c r="K69" s="20">
        <v>2111</v>
      </c>
      <c r="L69" s="20">
        <v>2055</v>
      </c>
      <c r="M69" s="20">
        <v>1968</v>
      </c>
      <c r="N69" s="20"/>
      <c r="O69" s="16">
        <f t="shared" si="6"/>
        <v>24471</v>
      </c>
      <c r="P69" s="16">
        <f t="shared" si="7"/>
        <v>28494</v>
      </c>
      <c r="Q69" s="16">
        <f t="shared" si="8"/>
        <v>16875</v>
      </c>
    </row>
    <row r="70" spans="1:17" ht="15" customHeight="1">
      <c r="A70" s="19" t="s">
        <v>142</v>
      </c>
      <c r="B70" s="20">
        <v>1427</v>
      </c>
      <c r="C70" s="20">
        <v>1452</v>
      </c>
      <c r="D70" s="20">
        <v>1575</v>
      </c>
      <c r="E70" s="20">
        <v>1624</v>
      </c>
      <c r="F70" s="20">
        <v>1642</v>
      </c>
      <c r="G70" s="20">
        <v>1735</v>
      </c>
      <c r="H70" s="20">
        <v>1732</v>
      </c>
      <c r="I70" s="20">
        <v>1753</v>
      </c>
      <c r="J70" s="20">
        <v>1723</v>
      </c>
      <c r="K70" s="20">
        <v>1749</v>
      </c>
      <c r="L70" s="20">
        <v>1738</v>
      </c>
      <c r="M70" s="20">
        <v>1758</v>
      </c>
      <c r="N70" s="20"/>
      <c r="O70" s="16">
        <f t="shared" si="6"/>
        <v>16412</v>
      </c>
      <c r="P70" s="16">
        <f t="shared" si="7"/>
        <v>19908</v>
      </c>
      <c r="Q70" s="16">
        <f t="shared" si="8"/>
        <v>13830</v>
      </c>
    </row>
    <row r="71" spans="1:17" ht="15" customHeight="1">
      <c r="A71" s="19" t="s">
        <v>143</v>
      </c>
      <c r="B71" s="20">
        <v>122</v>
      </c>
      <c r="C71" s="20">
        <v>133</v>
      </c>
      <c r="D71" s="20">
        <v>125</v>
      </c>
      <c r="E71" s="20">
        <v>131</v>
      </c>
      <c r="F71" s="20">
        <v>131</v>
      </c>
      <c r="G71" s="20">
        <v>122</v>
      </c>
      <c r="H71" s="20">
        <v>131</v>
      </c>
      <c r="I71" s="20">
        <v>116</v>
      </c>
      <c r="J71" s="20">
        <v>142</v>
      </c>
      <c r="K71" s="20">
        <v>135</v>
      </c>
      <c r="L71" s="20">
        <v>146</v>
      </c>
      <c r="M71" s="20">
        <v>142</v>
      </c>
      <c r="N71" s="20"/>
      <c r="O71" s="16">
        <f t="shared" si="6"/>
        <v>1288</v>
      </c>
      <c r="P71" s="16">
        <f t="shared" si="7"/>
        <v>1576</v>
      </c>
      <c r="Q71" s="16">
        <f t="shared" si="8"/>
        <v>1065</v>
      </c>
    </row>
    <row r="72" spans="1:17" ht="15" customHeight="1">
      <c r="A72" s="19" t="s">
        <v>144</v>
      </c>
      <c r="B72" s="20">
        <v>556</v>
      </c>
      <c r="C72" s="20">
        <v>556</v>
      </c>
      <c r="D72" s="20">
        <v>538</v>
      </c>
      <c r="E72" s="20">
        <v>530</v>
      </c>
      <c r="F72" s="20">
        <v>487</v>
      </c>
      <c r="G72" s="20">
        <v>488</v>
      </c>
      <c r="H72" s="20">
        <v>466</v>
      </c>
      <c r="I72" s="20">
        <v>508</v>
      </c>
      <c r="J72" s="20">
        <v>490</v>
      </c>
      <c r="K72" s="20">
        <v>495</v>
      </c>
      <c r="L72" s="20">
        <v>483</v>
      </c>
      <c r="M72" s="20">
        <v>431</v>
      </c>
      <c r="N72" s="20"/>
      <c r="O72" s="16">
        <f t="shared" si="6"/>
        <v>5114</v>
      </c>
      <c r="P72" s="16">
        <f t="shared" si="7"/>
        <v>6028</v>
      </c>
      <c r="Q72" s="16">
        <f t="shared" si="8"/>
        <v>3848</v>
      </c>
    </row>
    <row r="73" spans="1:17" ht="15" customHeight="1">
      <c r="A73" s="19" t="s">
        <v>145</v>
      </c>
      <c r="B73" s="20">
        <v>661</v>
      </c>
      <c r="C73" s="20">
        <v>675</v>
      </c>
      <c r="D73" s="20">
        <v>639</v>
      </c>
      <c r="E73" s="20">
        <v>662</v>
      </c>
      <c r="F73" s="20">
        <v>644</v>
      </c>
      <c r="G73" s="20">
        <v>669</v>
      </c>
      <c r="H73" s="20">
        <v>743</v>
      </c>
      <c r="I73" s="20">
        <v>751</v>
      </c>
      <c r="J73" s="20">
        <v>715</v>
      </c>
      <c r="K73" s="20">
        <v>717</v>
      </c>
      <c r="L73" s="20">
        <v>754</v>
      </c>
      <c r="M73" s="20">
        <v>709</v>
      </c>
      <c r="N73" s="20"/>
      <c r="O73" s="16">
        <f t="shared" si="6"/>
        <v>6876</v>
      </c>
      <c r="P73" s="16">
        <f t="shared" si="7"/>
        <v>8339</v>
      </c>
      <c r="Q73" s="16">
        <f t="shared" si="8"/>
        <v>5702</v>
      </c>
    </row>
    <row r="74" spans="1:17" ht="15" customHeight="1">
      <c r="A74" s="19" t="s">
        <v>146</v>
      </c>
      <c r="B74" s="20">
        <v>155</v>
      </c>
      <c r="C74" s="20">
        <v>162</v>
      </c>
      <c r="D74" s="20">
        <v>163</v>
      </c>
      <c r="E74" s="20">
        <v>153</v>
      </c>
      <c r="F74" s="20">
        <v>145</v>
      </c>
      <c r="G74" s="20">
        <v>148</v>
      </c>
      <c r="H74" s="20">
        <v>150</v>
      </c>
      <c r="I74" s="20">
        <v>152</v>
      </c>
      <c r="J74" s="20">
        <v>164</v>
      </c>
      <c r="K74" s="20">
        <v>170</v>
      </c>
      <c r="L74" s="20">
        <v>167</v>
      </c>
      <c r="M74" s="20">
        <v>131</v>
      </c>
      <c r="N74" s="20"/>
      <c r="O74" s="16">
        <f t="shared" si="6"/>
        <v>1562</v>
      </c>
      <c r="P74" s="16">
        <f t="shared" si="7"/>
        <v>1860</v>
      </c>
      <c r="Q74" s="16">
        <f t="shared" si="8"/>
        <v>1227</v>
      </c>
    </row>
    <row r="75" spans="1:17" ht="15" customHeight="1">
      <c r="A75" s="19" t="s">
        <v>147</v>
      </c>
      <c r="B75" s="20">
        <v>473</v>
      </c>
      <c r="C75" s="20">
        <v>487</v>
      </c>
      <c r="D75" s="20">
        <v>470</v>
      </c>
      <c r="E75" s="20">
        <v>481</v>
      </c>
      <c r="F75" s="20">
        <v>468</v>
      </c>
      <c r="G75" s="20">
        <v>483</v>
      </c>
      <c r="H75" s="20">
        <v>518</v>
      </c>
      <c r="I75" s="20">
        <v>532</v>
      </c>
      <c r="J75" s="20">
        <v>514</v>
      </c>
      <c r="K75" s="20">
        <v>488</v>
      </c>
      <c r="L75" s="20">
        <v>517</v>
      </c>
      <c r="M75" s="20">
        <v>484</v>
      </c>
      <c r="N75" s="20"/>
      <c r="O75" s="16">
        <f t="shared" si="6"/>
        <v>4914</v>
      </c>
      <c r="P75" s="16">
        <f t="shared" si="7"/>
        <v>5915</v>
      </c>
      <c r="Q75" s="16">
        <f t="shared" si="8"/>
        <v>4004</v>
      </c>
    </row>
    <row r="76" spans="1:17" ht="15" customHeight="1">
      <c r="A76" s="19" t="s">
        <v>148</v>
      </c>
      <c r="B76" s="20">
        <v>2310</v>
      </c>
      <c r="C76" s="20">
        <v>2283</v>
      </c>
      <c r="D76" s="20">
        <v>2195</v>
      </c>
      <c r="E76" s="20">
        <v>2151</v>
      </c>
      <c r="F76" s="20">
        <v>2084</v>
      </c>
      <c r="G76" s="20">
        <v>2071</v>
      </c>
      <c r="H76" s="20">
        <v>2045</v>
      </c>
      <c r="I76" s="20">
        <v>2133</v>
      </c>
      <c r="J76" s="20">
        <v>2100</v>
      </c>
      <c r="K76" s="20">
        <v>2089</v>
      </c>
      <c r="L76" s="20">
        <v>2013</v>
      </c>
      <c r="M76" s="20">
        <v>2042</v>
      </c>
      <c r="N76" s="20"/>
      <c r="O76" s="16">
        <f t="shared" si="6"/>
        <v>21461</v>
      </c>
      <c r="P76" s="16">
        <f t="shared" si="7"/>
        <v>25516</v>
      </c>
      <c r="Q76" s="16">
        <f t="shared" si="8"/>
        <v>16577</v>
      </c>
    </row>
    <row r="77" spans="1:17" ht="15" customHeight="1">
      <c r="A77" s="19" t="s">
        <v>149</v>
      </c>
      <c r="B77" s="20">
        <v>198</v>
      </c>
      <c r="C77" s="20">
        <v>195</v>
      </c>
      <c r="D77" s="20">
        <v>196</v>
      </c>
      <c r="E77" s="20">
        <v>216</v>
      </c>
      <c r="F77" s="20">
        <v>222</v>
      </c>
      <c r="G77" s="20">
        <v>207</v>
      </c>
      <c r="H77" s="20">
        <v>232</v>
      </c>
      <c r="I77" s="20">
        <v>227</v>
      </c>
      <c r="J77" s="20">
        <v>252</v>
      </c>
      <c r="K77" s="20">
        <v>235</v>
      </c>
      <c r="L77" s="20">
        <v>233</v>
      </c>
      <c r="M77" s="20">
        <v>250</v>
      </c>
      <c r="N77" s="20"/>
      <c r="O77" s="16">
        <f t="shared" si="6"/>
        <v>2180</v>
      </c>
      <c r="P77" s="16">
        <f t="shared" si="7"/>
        <v>2663</v>
      </c>
      <c r="Q77" s="16">
        <f t="shared" si="8"/>
        <v>1858</v>
      </c>
    </row>
    <row r="78" spans="1:17" ht="15" customHeight="1">
      <c r="A78" s="19" t="s">
        <v>150</v>
      </c>
      <c r="B78" s="20">
        <v>1874</v>
      </c>
      <c r="C78" s="20">
        <v>1846</v>
      </c>
      <c r="D78" s="20">
        <v>1813</v>
      </c>
      <c r="E78" s="20">
        <v>1861</v>
      </c>
      <c r="F78" s="20">
        <v>1954</v>
      </c>
      <c r="G78" s="20">
        <v>1877</v>
      </c>
      <c r="H78" s="20">
        <v>1955</v>
      </c>
      <c r="I78" s="20">
        <v>2026</v>
      </c>
      <c r="J78" s="20">
        <v>2050</v>
      </c>
      <c r="K78" s="20">
        <v>2011</v>
      </c>
      <c r="L78" s="20">
        <v>2038</v>
      </c>
      <c r="M78" s="20">
        <v>1929</v>
      </c>
      <c r="N78" s="20"/>
      <c r="O78" s="16">
        <f t="shared" si="6"/>
        <v>19267</v>
      </c>
      <c r="P78" s="16">
        <f t="shared" si="7"/>
        <v>23234</v>
      </c>
      <c r="Q78" s="16">
        <f t="shared" si="8"/>
        <v>15840</v>
      </c>
    </row>
    <row r="79" spans="1:17" ht="15" customHeight="1">
      <c r="A79" s="19" t="s">
        <v>151</v>
      </c>
      <c r="B79" s="20">
        <v>625</v>
      </c>
      <c r="C79" s="20">
        <v>598</v>
      </c>
      <c r="D79" s="20">
        <v>618</v>
      </c>
      <c r="E79" s="20">
        <v>568</v>
      </c>
      <c r="F79" s="20">
        <v>574</v>
      </c>
      <c r="G79" s="20">
        <v>577</v>
      </c>
      <c r="H79" s="20">
        <v>591</v>
      </c>
      <c r="I79" s="20">
        <v>659</v>
      </c>
      <c r="J79" s="20">
        <v>646</v>
      </c>
      <c r="K79" s="20">
        <v>624</v>
      </c>
      <c r="L79" s="20">
        <v>666</v>
      </c>
      <c r="M79" s="20">
        <v>717</v>
      </c>
      <c r="N79" s="20"/>
      <c r="O79" s="16">
        <f t="shared" si="6"/>
        <v>6080</v>
      </c>
      <c r="P79" s="16">
        <f t="shared" si="7"/>
        <v>7463</v>
      </c>
      <c r="Q79" s="16">
        <f t="shared" si="8"/>
        <v>5054</v>
      </c>
    </row>
    <row r="80" spans="1:17" ht="15" customHeight="1">
      <c r="A80" s="19" t="s">
        <v>152</v>
      </c>
      <c r="B80" s="20">
        <v>1971</v>
      </c>
      <c r="C80" s="20">
        <v>1974</v>
      </c>
      <c r="D80" s="20">
        <v>1902</v>
      </c>
      <c r="E80" s="20">
        <v>1866</v>
      </c>
      <c r="F80" s="20">
        <v>1776</v>
      </c>
      <c r="G80" s="20">
        <v>1772</v>
      </c>
      <c r="H80" s="20">
        <v>1890</v>
      </c>
      <c r="I80" s="20">
        <v>1975</v>
      </c>
      <c r="J80" s="20">
        <v>2002</v>
      </c>
      <c r="K80" s="20">
        <v>2009</v>
      </c>
      <c r="L80" s="20">
        <v>1977</v>
      </c>
      <c r="M80" s="20">
        <v>1890</v>
      </c>
      <c r="N80" s="20"/>
      <c r="O80" s="16">
        <f t="shared" si="6"/>
        <v>19137</v>
      </c>
      <c r="P80" s="16">
        <f t="shared" si="7"/>
        <v>23004</v>
      </c>
      <c r="Q80" s="16">
        <f t="shared" si="8"/>
        <v>15291</v>
      </c>
    </row>
    <row r="81" spans="1:17" ht="15" customHeight="1">
      <c r="A81" s="19" t="s">
        <v>153</v>
      </c>
      <c r="B81" s="20">
        <v>1079</v>
      </c>
      <c r="C81" s="20">
        <v>1076</v>
      </c>
      <c r="D81" s="20">
        <v>1093</v>
      </c>
      <c r="E81" s="20">
        <v>1092</v>
      </c>
      <c r="F81" s="20">
        <v>1105</v>
      </c>
      <c r="G81" s="20">
        <v>1112</v>
      </c>
      <c r="H81" s="20">
        <v>1185</v>
      </c>
      <c r="I81" s="20">
        <v>1188</v>
      </c>
      <c r="J81" s="20">
        <v>1232</v>
      </c>
      <c r="K81" s="20">
        <v>1253</v>
      </c>
      <c r="L81" s="20">
        <v>1180</v>
      </c>
      <c r="M81" s="20">
        <v>1182</v>
      </c>
      <c r="N81" s="20"/>
      <c r="O81" s="16">
        <f t="shared" si="6"/>
        <v>11415</v>
      </c>
      <c r="P81" s="16">
        <f t="shared" si="7"/>
        <v>13777</v>
      </c>
      <c r="Q81" s="16">
        <f t="shared" si="8"/>
        <v>9437</v>
      </c>
    </row>
    <row r="82" spans="1:17" ht="15" customHeight="1">
      <c r="A82" s="19" t="s">
        <v>154</v>
      </c>
      <c r="B82" s="20">
        <v>1864</v>
      </c>
      <c r="C82" s="20">
        <v>1891</v>
      </c>
      <c r="D82" s="20">
        <v>1836</v>
      </c>
      <c r="E82" s="20">
        <v>1773</v>
      </c>
      <c r="F82" s="20">
        <v>1822</v>
      </c>
      <c r="G82" s="20">
        <v>1835</v>
      </c>
      <c r="H82" s="20">
        <v>1860</v>
      </c>
      <c r="I82" s="20">
        <v>1874</v>
      </c>
      <c r="J82" s="20">
        <v>1794</v>
      </c>
      <c r="K82" s="20">
        <v>1844</v>
      </c>
      <c r="L82" s="20">
        <v>1809</v>
      </c>
      <c r="M82" s="20">
        <v>1839</v>
      </c>
      <c r="N82" s="20"/>
      <c r="O82" s="16">
        <f t="shared" si="6"/>
        <v>18393</v>
      </c>
      <c r="P82" s="16">
        <f t="shared" si="7"/>
        <v>22041</v>
      </c>
      <c r="Q82" s="16">
        <f t="shared" si="8"/>
        <v>14677</v>
      </c>
    </row>
    <row r="83" spans="1:17" ht="15" customHeight="1">
      <c r="A83" s="19" t="s">
        <v>155</v>
      </c>
      <c r="B83" s="20">
        <v>805</v>
      </c>
      <c r="C83" s="20">
        <v>851</v>
      </c>
      <c r="D83" s="20">
        <v>768</v>
      </c>
      <c r="E83" s="20">
        <v>790</v>
      </c>
      <c r="F83" s="20">
        <v>829</v>
      </c>
      <c r="G83" s="20">
        <v>775</v>
      </c>
      <c r="H83" s="20">
        <v>819</v>
      </c>
      <c r="I83" s="20">
        <v>918</v>
      </c>
      <c r="J83" s="20">
        <v>922</v>
      </c>
      <c r="K83" s="20">
        <v>892</v>
      </c>
      <c r="L83" s="20">
        <v>861</v>
      </c>
      <c r="M83" s="20">
        <v>885</v>
      </c>
      <c r="N83" s="20"/>
      <c r="O83" s="16">
        <f t="shared" si="6"/>
        <v>8369</v>
      </c>
      <c r="P83" s="16">
        <f t="shared" si="7"/>
        <v>10115</v>
      </c>
      <c r="Q83" s="16">
        <f t="shared" si="8"/>
        <v>6901</v>
      </c>
    </row>
    <row r="84" spans="1:17" ht="15" customHeight="1">
      <c r="A84" s="19" t="s">
        <v>156</v>
      </c>
      <c r="B84" s="20">
        <v>874</v>
      </c>
      <c r="C84" s="20">
        <v>896</v>
      </c>
      <c r="D84" s="20">
        <v>908</v>
      </c>
      <c r="E84" s="20">
        <v>893</v>
      </c>
      <c r="F84" s="20">
        <v>885</v>
      </c>
      <c r="G84" s="20">
        <v>902</v>
      </c>
      <c r="H84" s="20">
        <v>932</v>
      </c>
      <c r="I84" s="20">
        <v>927</v>
      </c>
      <c r="J84" s="20">
        <v>986</v>
      </c>
      <c r="K84" s="20">
        <v>954</v>
      </c>
      <c r="L84" s="20">
        <v>901</v>
      </c>
      <c r="M84" s="20">
        <v>857</v>
      </c>
      <c r="N84" s="20"/>
      <c r="O84" s="16">
        <f t="shared" si="6"/>
        <v>9157</v>
      </c>
      <c r="P84" s="16">
        <f t="shared" si="7"/>
        <v>10915</v>
      </c>
      <c r="Q84" s="16">
        <f t="shared" si="8"/>
        <v>7344</v>
      </c>
    </row>
    <row r="85" spans="1:17" ht="15" customHeight="1">
      <c r="A85" s="19" t="s">
        <v>157</v>
      </c>
      <c r="B85" s="20">
        <v>506</v>
      </c>
      <c r="C85" s="20">
        <v>521</v>
      </c>
      <c r="D85" s="20">
        <v>507</v>
      </c>
      <c r="E85" s="20">
        <v>461</v>
      </c>
      <c r="F85" s="20">
        <v>475</v>
      </c>
      <c r="G85" s="20">
        <v>449</v>
      </c>
      <c r="H85" s="20">
        <v>436</v>
      </c>
      <c r="I85" s="20">
        <v>465</v>
      </c>
      <c r="J85" s="20">
        <v>500</v>
      </c>
      <c r="K85" s="20">
        <v>512</v>
      </c>
      <c r="L85" s="20">
        <v>529</v>
      </c>
      <c r="M85" s="20">
        <v>534</v>
      </c>
      <c r="N85" s="20"/>
      <c r="O85" s="16">
        <f t="shared" si="6"/>
        <v>4832</v>
      </c>
      <c r="P85" s="16">
        <f t="shared" si="7"/>
        <v>5895</v>
      </c>
      <c r="Q85" s="16">
        <f t="shared" si="8"/>
        <v>3900</v>
      </c>
    </row>
    <row r="86" spans="1:17" ht="15" customHeight="1">
      <c r="A86" s="19" t="s">
        <v>158</v>
      </c>
      <c r="B86" s="20">
        <v>747</v>
      </c>
      <c r="C86" s="20">
        <v>738</v>
      </c>
      <c r="D86" s="20">
        <v>740</v>
      </c>
      <c r="E86" s="20">
        <v>777</v>
      </c>
      <c r="F86" s="20">
        <v>744</v>
      </c>
      <c r="G86" s="20">
        <v>760</v>
      </c>
      <c r="H86" s="20">
        <v>788</v>
      </c>
      <c r="I86" s="20">
        <v>786</v>
      </c>
      <c r="J86" s="20">
        <v>767</v>
      </c>
      <c r="K86" s="20">
        <v>803</v>
      </c>
      <c r="L86" s="20">
        <v>776</v>
      </c>
      <c r="M86" s="20">
        <v>742</v>
      </c>
      <c r="N86" s="20"/>
      <c r="O86" s="16">
        <f t="shared" si="6"/>
        <v>7650</v>
      </c>
      <c r="P86" s="16">
        <f t="shared" si="7"/>
        <v>9168</v>
      </c>
      <c r="Q86" s="16">
        <f t="shared" si="8"/>
        <v>6166</v>
      </c>
    </row>
    <row r="87" spans="1:17" ht="15" customHeight="1">
      <c r="A87" s="19" t="s">
        <v>159</v>
      </c>
      <c r="B87" s="20">
        <v>508</v>
      </c>
      <c r="C87" s="20">
        <v>538</v>
      </c>
      <c r="D87" s="20">
        <v>502</v>
      </c>
      <c r="E87" s="20">
        <v>504</v>
      </c>
      <c r="F87" s="20">
        <v>538</v>
      </c>
      <c r="G87" s="20">
        <v>558</v>
      </c>
      <c r="H87" s="20">
        <v>554</v>
      </c>
      <c r="I87" s="20">
        <v>580</v>
      </c>
      <c r="J87" s="20">
        <v>590</v>
      </c>
      <c r="K87" s="20">
        <v>602</v>
      </c>
      <c r="L87" s="20">
        <v>650</v>
      </c>
      <c r="M87" s="20">
        <v>646</v>
      </c>
      <c r="N87" s="20"/>
      <c r="O87" s="16">
        <f t="shared" si="6"/>
        <v>5474</v>
      </c>
      <c r="P87" s="16">
        <f t="shared" si="7"/>
        <v>6770</v>
      </c>
      <c r="Q87" s="16">
        <f t="shared" si="8"/>
        <v>4718</v>
      </c>
    </row>
    <row r="88" spans="1:17" ht="15" customHeight="1">
      <c r="A88" s="19" t="s">
        <v>160</v>
      </c>
      <c r="B88" s="20">
        <v>905</v>
      </c>
      <c r="C88" s="20">
        <v>894</v>
      </c>
      <c r="D88" s="20">
        <v>882</v>
      </c>
      <c r="E88" s="20">
        <v>884</v>
      </c>
      <c r="F88" s="20">
        <v>940</v>
      </c>
      <c r="G88" s="20">
        <v>909</v>
      </c>
      <c r="H88" s="20">
        <v>944</v>
      </c>
      <c r="I88" s="20">
        <v>974</v>
      </c>
      <c r="J88" s="20">
        <v>1021</v>
      </c>
      <c r="K88" s="20">
        <v>1048</v>
      </c>
      <c r="L88" s="20">
        <v>1026</v>
      </c>
      <c r="M88" s="20">
        <v>1069</v>
      </c>
      <c r="N88" s="20"/>
      <c r="O88" s="16">
        <f t="shared" si="6"/>
        <v>9401</v>
      </c>
      <c r="P88" s="16">
        <f t="shared" si="7"/>
        <v>11496</v>
      </c>
      <c r="Q88" s="16">
        <f t="shared" si="8"/>
        <v>7931</v>
      </c>
    </row>
    <row r="89" spans="1:17" ht="15" customHeight="1">
      <c r="A89" s="19" t="s">
        <v>161</v>
      </c>
      <c r="B89" s="20">
        <v>186</v>
      </c>
      <c r="C89" s="20">
        <v>176</v>
      </c>
      <c r="D89" s="20">
        <v>198</v>
      </c>
      <c r="E89" s="20">
        <v>200</v>
      </c>
      <c r="F89" s="20">
        <v>201</v>
      </c>
      <c r="G89" s="20">
        <v>174</v>
      </c>
      <c r="H89" s="20">
        <v>177</v>
      </c>
      <c r="I89" s="20">
        <v>187</v>
      </c>
      <c r="J89" s="20">
        <v>197</v>
      </c>
      <c r="K89" s="20">
        <v>190</v>
      </c>
      <c r="L89" s="20">
        <v>208</v>
      </c>
      <c r="M89" s="20">
        <v>191</v>
      </c>
      <c r="N89" s="20"/>
      <c r="O89" s="16">
        <f t="shared" si="6"/>
        <v>1886</v>
      </c>
      <c r="P89" s="16">
        <f t="shared" si="7"/>
        <v>2285</v>
      </c>
      <c r="Q89" s="16">
        <f t="shared" si="8"/>
        <v>1525</v>
      </c>
    </row>
    <row r="90" spans="1:17" ht="15" customHeight="1">
      <c r="A90" s="19" t="s">
        <v>162</v>
      </c>
      <c r="B90" s="20">
        <v>316</v>
      </c>
      <c r="C90" s="20">
        <v>302</v>
      </c>
      <c r="D90" s="20">
        <v>311</v>
      </c>
      <c r="E90" s="20">
        <v>315</v>
      </c>
      <c r="F90" s="20">
        <v>314</v>
      </c>
      <c r="G90" s="20">
        <v>308</v>
      </c>
      <c r="H90" s="20">
        <v>300</v>
      </c>
      <c r="I90" s="20">
        <v>326</v>
      </c>
      <c r="J90" s="20">
        <v>344</v>
      </c>
      <c r="K90" s="20">
        <v>336</v>
      </c>
      <c r="L90" s="20">
        <v>388</v>
      </c>
      <c r="M90" s="20">
        <v>416</v>
      </c>
      <c r="N90" s="20"/>
      <c r="O90" s="16">
        <f t="shared" si="6"/>
        <v>3172</v>
      </c>
      <c r="P90" s="16">
        <f t="shared" si="7"/>
        <v>3976</v>
      </c>
      <c r="Q90" s="16">
        <f t="shared" si="8"/>
        <v>2732</v>
      </c>
    </row>
    <row r="91" spans="1:17" ht="15" customHeight="1">
      <c r="A91" s="19" t="s">
        <v>163</v>
      </c>
      <c r="B91" s="20">
        <v>52</v>
      </c>
      <c r="C91" s="20">
        <v>48</v>
      </c>
      <c r="D91" s="20">
        <v>48</v>
      </c>
      <c r="E91" s="20">
        <v>39</v>
      </c>
      <c r="F91" s="20">
        <v>43</v>
      </c>
      <c r="G91" s="20">
        <v>43</v>
      </c>
      <c r="H91" s="20">
        <v>37</v>
      </c>
      <c r="I91" s="20">
        <v>40</v>
      </c>
      <c r="J91" s="20">
        <v>42</v>
      </c>
      <c r="K91" s="20">
        <v>42</v>
      </c>
      <c r="L91" s="20">
        <v>37</v>
      </c>
      <c r="M91" s="20">
        <v>30</v>
      </c>
      <c r="N91" s="20"/>
      <c r="O91" s="16">
        <f t="shared" si="6"/>
        <v>434</v>
      </c>
      <c r="P91" s="16">
        <f t="shared" si="7"/>
        <v>501</v>
      </c>
      <c r="Q91" s="16">
        <f t="shared" si="8"/>
        <v>314</v>
      </c>
    </row>
    <row r="92" spans="1:17" ht="15" customHeight="1">
      <c r="A92" s="19" t="s">
        <v>164</v>
      </c>
      <c r="B92" s="20">
        <v>3056</v>
      </c>
      <c r="C92" s="20">
        <v>3244</v>
      </c>
      <c r="D92" s="20">
        <v>3471</v>
      </c>
      <c r="E92" s="20">
        <v>3575</v>
      </c>
      <c r="F92" s="20">
        <v>3778</v>
      </c>
      <c r="G92" s="20">
        <v>3907</v>
      </c>
      <c r="H92" s="20">
        <v>3932</v>
      </c>
      <c r="I92" s="20">
        <v>4117</v>
      </c>
      <c r="J92" s="20">
        <v>4013</v>
      </c>
      <c r="K92" s="20">
        <v>3903</v>
      </c>
      <c r="L92" s="20">
        <v>3820</v>
      </c>
      <c r="M92" s="20">
        <v>3733</v>
      </c>
      <c r="N92" s="20"/>
      <c r="O92" s="16">
        <f t="shared" si="6"/>
        <v>36996</v>
      </c>
      <c r="P92" s="16">
        <f t="shared" si="7"/>
        <v>44549</v>
      </c>
      <c r="Q92" s="16">
        <f t="shared" si="8"/>
        <v>31203</v>
      </c>
    </row>
    <row r="93" spans="1:17" ht="15" customHeight="1">
      <c r="A93" s="19" t="s">
        <v>165</v>
      </c>
      <c r="B93" s="20">
        <v>583</v>
      </c>
      <c r="C93" s="20">
        <v>639</v>
      </c>
      <c r="D93" s="20">
        <v>616</v>
      </c>
      <c r="E93" s="20">
        <v>605</v>
      </c>
      <c r="F93" s="20">
        <v>583</v>
      </c>
      <c r="G93" s="20">
        <v>608</v>
      </c>
      <c r="H93" s="20">
        <v>625</v>
      </c>
      <c r="I93" s="20">
        <v>699</v>
      </c>
      <c r="J93" s="20">
        <v>658</v>
      </c>
      <c r="K93" s="20">
        <v>617</v>
      </c>
      <c r="L93" s="20">
        <v>609</v>
      </c>
      <c r="M93" s="20">
        <v>594</v>
      </c>
      <c r="N93" s="20"/>
      <c r="O93" s="16">
        <f t="shared" si="6"/>
        <v>6233</v>
      </c>
      <c r="P93" s="16">
        <f t="shared" si="7"/>
        <v>7436</v>
      </c>
      <c r="Q93" s="16">
        <f t="shared" si="8"/>
        <v>4993</v>
      </c>
    </row>
    <row r="94" spans="1:17" ht="15" customHeight="1">
      <c r="A94" s="19" t="s">
        <v>166</v>
      </c>
      <c r="B94" s="20">
        <v>13613</v>
      </c>
      <c r="C94" s="20">
        <v>14066</v>
      </c>
      <c r="D94" s="20">
        <v>14177</v>
      </c>
      <c r="E94" s="20">
        <v>14368</v>
      </c>
      <c r="F94" s="20">
        <v>14618</v>
      </c>
      <c r="G94" s="20">
        <v>14527</v>
      </c>
      <c r="H94" s="20">
        <v>14576</v>
      </c>
      <c r="I94" s="20">
        <v>14704</v>
      </c>
      <c r="J94" s="20">
        <v>14350</v>
      </c>
      <c r="K94" s="20">
        <v>14057</v>
      </c>
      <c r="L94" s="20">
        <v>13935</v>
      </c>
      <c r="M94" s="20">
        <v>13494</v>
      </c>
      <c r="N94" s="20"/>
      <c r="O94" s="16">
        <f t="shared" si="6"/>
        <v>143056</v>
      </c>
      <c r="P94" s="16">
        <f t="shared" si="7"/>
        <v>170485</v>
      </c>
      <c r="Q94" s="16">
        <f t="shared" si="8"/>
        <v>114261</v>
      </c>
    </row>
    <row r="95" spans="1:17" ht="15" customHeight="1">
      <c r="A95" s="19" t="s">
        <v>167</v>
      </c>
      <c r="B95" s="20">
        <v>246</v>
      </c>
      <c r="C95" s="20">
        <v>243</v>
      </c>
      <c r="D95" s="20">
        <v>246</v>
      </c>
      <c r="E95" s="20">
        <v>231</v>
      </c>
      <c r="F95" s="20">
        <v>216</v>
      </c>
      <c r="G95" s="20">
        <v>208</v>
      </c>
      <c r="H95" s="20">
        <v>209</v>
      </c>
      <c r="I95" s="20">
        <v>229</v>
      </c>
      <c r="J95" s="20">
        <v>229</v>
      </c>
      <c r="K95" s="20">
        <v>223</v>
      </c>
      <c r="L95" s="20">
        <v>236</v>
      </c>
      <c r="M95" s="20">
        <v>202</v>
      </c>
      <c r="N95" s="20"/>
      <c r="O95" s="16">
        <f t="shared" si="6"/>
        <v>2280</v>
      </c>
      <c r="P95" s="16">
        <f t="shared" si="7"/>
        <v>2718</v>
      </c>
      <c r="Q95" s="16">
        <f t="shared" si="8"/>
        <v>1752</v>
      </c>
    </row>
    <row r="96" spans="1:17" ht="15" customHeight="1">
      <c r="A96" s="19" t="s">
        <v>168</v>
      </c>
      <c r="B96" s="20">
        <v>173</v>
      </c>
      <c r="C96" s="20">
        <v>170</v>
      </c>
      <c r="D96" s="20">
        <v>172</v>
      </c>
      <c r="E96" s="20">
        <v>146</v>
      </c>
      <c r="F96" s="20">
        <v>169</v>
      </c>
      <c r="G96" s="20">
        <v>163</v>
      </c>
      <c r="H96" s="20">
        <v>153</v>
      </c>
      <c r="I96" s="20">
        <v>161</v>
      </c>
      <c r="J96" s="20">
        <v>170</v>
      </c>
      <c r="K96" s="20">
        <v>147</v>
      </c>
      <c r="L96" s="20">
        <v>165</v>
      </c>
      <c r="M96" s="20">
        <v>150</v>
      </c>
      <c r="N96" s="20"/>
      <c r="O96" s="16">
        <f t="shared" si="6"/>
        <v>1624</v>
      </c>
      <c r="P96" s="16">
        <f t="shared" si="7"/>
        <v>1939</v>
      </c>
      <c r="Q96" s="16">
        <f t="shared" si="8"/>
        <v>1278</v>
      </c>
    </row>
    <row r="97" spans="1:17" ht="15" customHeight="1">
      <c r="A97" s="19" t="s">
        <v>169</v>
      </c>
      <c r="B97" s="20">
        <v>406</v>
      </c>
      <c r="C97" s="20">
        <v>399</v>
      </c>
      <c r="D97" s="20">
        <v>390</v>
      </c>
      <c r="E97" s="20">
        <v>405</v>
      </c>
      <c r="F97" s="20">
        <v>398</v>
      </c>
      <c r="G97" s="20">
        <v>388</v>
      </c>
      <c r="H97" s="20">
        <v>365</v>
      </c>
      <c r="I97" s="20">
        <v>406</v>
      </c>
      <c r="J97" s="20">
        <v>394</v>
      </c>
      <c r="K97" s="20">
        <v>393</v>
      </c>
      <c r="L97" s="20">
        <v>380</v>
      </c>
      <c r="M97" s="20">
        <v>393</v>
      </c>
      <c r="N97" s="20"/>
      <c r="O97" s="16">
        <f t="shared" si="6"/>
        <v>3944</v>
      </c>
      <c r="P97" s="16">
        <f t="shared" si="7"/>
        <v>4717</v>
      </c>
      <c r="Q97" s="16">
        <f t="shared" si="8"/>
        <v>3117</v>
      </c>
    </row>
    <row r="98" spans="1:17" ht="15" customHeight="1">
      <c r="A98" s="19" t="s">
        <v>170</v>
      </c>
      <c r="B98" s="20">
        <v>1740</v>
      </c>
      <c r="C98" s="20">
        <v>1778</v>
      </c>
      <c r="D98" s="20">
        <v>1811</v>
      </c>
      <c r="E98" s="20">
        <v>1739</v>
      </c>
      <c r="F98" s="20">
        <v>1696</v>
      </c>
      <c r="G98" s="20">
        <v>1698</v>
      </c>
      <c r="H98" s="20">
        <v>1721</v>
      </c>
      <c r="I98" s="20">
        <v>1701</v>
      </c>
      <c r="J98" s="20">
        <v>1675</v>
      </c>
      <c r="K98" s="20">
        <v>1674</v>
      </c>
      <c r="L98" s="20">
        <v>1636</v>
      </c>
      <c r="M98" s="20">
        <v>1640</v>
      </c>
      <c r="N98" s="20"/>
      <c r="O98" s="16">
        <f t="shared" si="6"/>
        <v>17233</v>
      </c>
      <c r="P98" s="16">
        <f t="shared" si="7"/>
        <v>20509</v>
      </c>
      <c r="Q98" s="16">
        <f t="shared" si="8"/>
        <v>13441</v>
      </c>
    </row>
    <row r="99" spans="1:17" ht="15" customHeight="1">
      <c r="A99" s="19" t="s">
        <v>171</v>
      </c>
      <c r="B99" s="20">
        <v>839</v>
      </c>
      <c r="C99" s="20">
        <v>817</v>
      </c>
      <c r="D99" s="20">
        <v>834</v>
      </c>
      <c r="E99" s="20">
        <v>816</v>
      </c>
      <c r="F99" s="20">
        <v>816</v>
      </c>
      <c r="G99" s="20">
        <v>872</v>
      </c>
      <c r="H99" s="20">
        <v>913</v>
      </c>
      <c r="I99" s="20">
        <v>943</v>
      </c>
      <c r="J99" s="20">
        <v>930</v>
      </c>
      <c r="K99" s="20">
        <v>943</v>
      </c>
      <c r="L99" s="20">
        <v>900</v>
      </c>
      <c r="M99" s="20">
        <v>877</v>
      </c>
      <c r="N99" s="20"/>
      <c r="O99" s="16">
        <f t="shared" si="6"/>
        <v>8723</v>
      </c>
      <c r="P99" s="16">
        <f t="shared" si="7"/>
        <v>10500</v>
      </c>
      <c r="Q99" s="16">
        <f t="shared" si="8"/>
        <v>7194</v>
      </c>
    </row>
    <row r="100" spans="1:17" ht="15" customHeight="1">
      <c r="A100" s="19" t="s">
        <v>172</v>
      </c>
      <c r="B100" s="20">
        <v>1116</v>
      </c>
      <c r="C100" s="20">
        <v>1087</v>
      </c>
      <c r="D100" s="20">
        <v>1085</v>
      </c>
      <c r="E100" s="20">
        <v>1094</v>
      </c>
      <c r="F100" s="20">
        <v>1064</v>
      </c>
      <c r="G100" s="20">
        <v>1101</v>
      </c>
      <c r="H100" s="20">
        <v>1087</v>
      </c>
      <c r="I100" s="20">
        <v>1120</v>
      </c>
      <c r="J100" s="20">
        <v>1115</v>
      </c>
      <c r="K100" s="20">
        <v>1176</v>
      </c>
      <c r="L100" s="20">
        <v>1136</v>
      </c>
      <c r="M100" s="20">
        <v>1095</v>
      </c>
      <c r="N100" s="20"/>
      <c r="O100" s="16">
        <f t="shared" si="6"/>
        <v>11045</v>
      </c>
      <c r="P100" s="16">
        <f t="shared" si="7"/>
        <v>13276</v>
      </c>
      <c r="Q100" s="16">
        <f t="shared" si="8"/>
        <v>8894</v>
      </c>
    </row>
    <row r="101" spans="1:17" ht="15" customHeight="1">
      <c r="A101" s="19" t="s">
        <v>173</v>
      </c>
      <c r="B101" s="20">
        <v>448</v>
      </c>
      <c r="C101" s="20">
        <v>457</v>
      </c>
      <c r="D101" s="20">
        <v>489</v>
      </c>
      <c r="E101" s="20">
        <v>465</v>
      </c>
      <c r="F101" s="20">
        <v>456</v>
      </c>
      <c r="G101" s="20">
        <v>473</v>
      </c>
      <c r="H101" s="20">
        <v>449</v>
      </c>
      <c r="I101" s="20">
        <v>504</v>
      </c>
      <c r="J101" s="20">
        <v>509</v>
      </c>
      <c r="K101" s="20">
        <v>535</v>
      </c>
      <c r="L101" s="20">
        <v>517</v>
      </c>
      <c r="M101" s="20">
        <v>520</v>
      </c>
      <c r="N101" s="20"/>
      <c r="O101" s="16">
        <f t="shared" si="6"/>
        <v>4785</v>
      </c>
      <c r="P101" s="16">
        <f t="shared" si="7"/>
        <v>5822</v>
      </c>
      <c r="Q101" s="16">
        <f t="shared" si="8"/>
        <v>3963</v>
      </c>
    </row>
    <row r="102" spans="1:17" ht="15" customHeight="1">
      <c r="A102" s="19" t="s">
        <v>174</v>
      </c>
      <c r="B102" s="20">
        <v>172</v>
      </c>
      <c r="C102" s="20">
        <v>185</v>
      </c>
      <c r="D102" s="20">
        <v>182</v>
      </c>
      <c r="E102" s="20">
        <v>199</v>
      </c>
      <c r="F102" s="20">
        <v>191</v>
      </c>
      <c r="G102" s="20">
        <v>203</v>
      </c>
      <c r="H102" s="20">
        <v>197</v>
      </c>
      <c r="I102" s="20">
        <v>202</v>
      </c>
      <c r="J102" s="20">
        <v>225</v>
      </c>
      <c r="K102" s="20">
        <v>199</v>
      </c>
      <c r="L102" s="20">
        <v>215</v>
      </c>
      <c r="M102" s="20">
        <v>207</v>
      </c>
      <c r="N102" s="20"/>
      <c r="O102" s="16">
        <f t="shared" si="6"/>
        <v>1955</v>
      </c>
      <c r="P102" s="16">
        <f t="shared" si="7"/>
        <v>2377</v>
      </c>
      <c r="Q102" s="16">
        <f t="shared" si="8"/>
        <v>1639</v>
      </c>
    </row>
    <row r="103" spans="1:17" ht="15" customHeight="1">
      <c r="A103" s="19" t="s">
        <v>175</v>
      </c>
      <c r="B103" s="20">
        <f>SUM(B3:B102)</f>
        <v>129274</v>
      </c>
      <c r="C103" s="20">
        <f t="shared" ref="C103:M103" si="9">SUM(C3:C102)</f>
        <v>130976</v>
      </c>
      <c r="D103" s="20">
        <f t="shared" si="9"/>
        <v>130274</v>
      </c>
      <c r="E103" s="20">
        <f t="shared" si="9"/>
        <v>129378</v>
      </c>
      <c r="F103" s="20">
        <f t="shared" si="9"/>
        <v>129812</v>
      </c>
      <c r="G103" s="20">
        <f t="shared" si="9"/>
        <v>129189</v>
      </c>
      <c r="H103" s="20">
        <f t="shared" si="9"/>
        <v>130574</v>
      </c>
      <c r="I103" s="20">
        <f t="shared" si="9"/>
        <v>134350</v>
      </c>
      <c r="J103" s="20">
        <f t="shared" si="9"/>
        <v>134486</v>
      </c>
      <c r="K103" s="20">
        <f t="shared" si="9"/>
        <v>130864</v>
      </c>
      <c r="L103" s="20">
        <f t="shared" si="9"/>
        <v>128941</v>
      </c>
      <c r="M103" s="20">
        <f t="shared" si="9"/>
        <v>126077</v>
      </c>
      <c r="N103" s="20"/>
      <c r="O103" s="16">
        <f t="shared" si="6"/>
        <v>1309177</v>
      </c>
      <c r="P103" s="16">
        <f t="shared" si="7"/>
        <v>1564195</v>
      </c>
      <c r="Q103" s="16">
        <f t="shared" si="8"/>
        <v>1044293</v>
      </c>
    </row>
  </sheetData>
  <sheetProtection password="9761" sheet="1" objects="1" scenarios="1"/>
  <mergeCells count="1">
    <mergeCell ref="A1:Q1"/>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workbookViewId="0">
      <selection activeCell="A4" sqref="A4:Q4"/>
    </sheetView>
  </sheetViews>
  <sheetFormatPr defaultRowHeight="15" customHeight="1"/>
  <sheetData>
    <row r="1" spans="1:17" ht="15" customHeight="1">
      <c r="A1" s="50" t="s">
        <v>179</v>
      </c>
      <c r="B1" s="51"/>
    </row>
    <row r="2" spans="1:17" ht="35.25" customHeight="1">
      <c r="A2" s="52" t="s">
        <v>180</v>
      </c>
      <c r="B2" s="53"/>
      <c r="C2" s="53"/>
      <c r="D2" s="53"/>
      <c r="E2" s="53"/>
      <c r="F2" s="53"/>
      <c r="G2" s="53"/>
      <c r="H2" s="53"/>
      <c r="I2" s="53"/>
      <c r="J2" s="53"/>
      <c r="K2" s="53"/>
      <c r="L2" s="53"/>
      <c r="M2" s="53"/>
      <c r="N2" s="53"/>
      <c r="O2" s="53"/>
      <c r="P2" s="53"/>
      <c r="Q2" s="54"/>
    </row>
    <row r="3" spans="1:17" ht="25.5" customHeight="1">
      <c r="A3" s="21" t="s">
        <v>194</v>
      </c>
      <c r="B3" s="21"/>
      <c r="C3" s="21"/>
      <c r="D3" s="21"/>
      <c r="E3" s="21"/>
      <c r="F3" s="21"/>
      <c r="G3" s="21"/>
      <c r="H3" s="21"/>
      <c r="I3" s="21"/>
      <c r="J3" s="21"/>
      <c r="K3" s="21"/>
      <c r="L3" s="21"/>
      <c r="M3" s="21"/>
      <c r="N3" s="22"/>
      <c r="O3" s="22"/>
      <c r="P3" s="22"/>
      <c r="Q3" s="23"/>
    </row>
    <row r="4" spans="1:17" ht="36" customHeight="1">
      <c r="A4" s="52" t="s">
        <v>181</v>
      </c>
      <c r="B4" s="53"/>
      <c r="C4" s="53"/>
      <c r="D4" s="53"/>
      <c r="E4" s="53"/>
      <c r="F4" s="53"/>
      <c r="G4" s="53"/>
      <c r="H4" s="53"/>
      <c r="I4" s="53"/>
      <c r="J4" s="53"/>
      <c r="K4" s="53"/>
      <c r="L4" s="53"/>
      <c r="M4" s="53"/>
      <c r="N4" s="53"/>
      <c r="O4" s="53"/>
      <c r="P4" s="53"/>
      <c r="Q4" s="54"/>
    </row>
    <row r="5" spans="1:17" ht="15" customHeight="1">
      <c r="A5" s="24"/>
      <c r="B5" s="24"/>
      <c r="C5" s="24"/>
      <c r="D5" s="24"/>
      <c r="E5" s="24"/>
      <c r="F5" s="24"/>
      <c r="G5" s="24"/>
      <c r="H5" s="24"/>
      <c r="I5" s="24"/>
      <c r="J5" s="24"/>
      <c r="K5" s="24"/>
      <c r="L5" s="24"/>
      <c r="M5" s="24"/>
      <c r="N5" s="24"/>
      <c r="O5" s="24"/>
      <c r="P5" s="24"/>
      <c r="Q5" s="24"/>
    </row>
    <row r="6" spans="1:17" ht="15" customHeight="1">
      <c r="A6" t="s">
        <v>182</v>
      </c>
      <c r="H6" s="24"/>
      <c r="I6" s="24"/>
      <c r="J6" s="24"/>
      <c r="K6" s="24"/>
      <c r="L6" s="24"/>
      <c r="M6" s="24"/>
      <c r="N6" s="24"/>
      <c r="O6" s="24"/>
      <c r="P6" s="24"/>
      <c r="Q6" s="24"/>
    </row>
    <row r="7" spans="1:17" ht="15" customHeight="1">
      <c r="A7" s="55" t="s">
        <v>183</v>
      </c>
      <c r="B7" s="56"/>
      <c r="C7" s="57"/>
      <c r="D7" s="25"/>
      <c r="E7" s="25"/>
      <c r="F7" s="25"/>
      <c r="G7" s="25"/>
      <c r="H7" s="25"/>
      <c r="I7" s="25"/>
      <c r="J7" s="25"/>
      <c r="K7" s="25"/>
      <c r="L7" s="25"/>
      <c r="M7" s="25"/>
      <c r="N7" s="25"/>
      <c r="O7" s="25"/>
      <c r="P7" s="25"/>
      <c r="Q7" s="25"/>
    </row>
    <row r="8" spans="1:17" ht="15" customHeight="1">
      <c r="A8" s="30" t="s">
        <v>193</v>
      </c>
      <c r="C8" s="29"/>
      <c r="D8" s="25"/>
      <c r="E8" s="25"/>
      <c r="F8" s="25"/>
      <c r="G8" s="25"/>
      <c r="H8" s="25"/>
      <c r="I8" s="25"/>
      <c r="J8" s="25"/>
      <c r="K8" s="25"/>
      <c r="L8" s="25"/>
      <c r="M8" s="25"/>
      <c r="N8" s="25"/>
      <c r="O8" s="25"/>
      <c r="P8" s="25"/>
      <c r="Q8" s="25"/>
    </row>
    <row r="9" spans="1:17" ht="15" customHeight="1">
      <c r="A9" s="58" t="s">
        <v>190</v>
      </c>
      <c r="B9" s="59"/>
      <c r="C9" s="59"/>
      <c r="D9" s="59"/>
      <c r="E9" s="59"/>
      <c r="F9" s="59"/>
      <c r="G9" s="59"/>
      <c r="H9" s="59"/>
      <c r="I9" s="59"/>
      <c r="J9" s="59"/>
      <c r="K9" s="60"/>
    </row>
    <row r="10" spans="1:17" ht="15" customHeight="1">
      <c r="A10" s="25"/>
      <c r="B10" s="25"/>
      <c r="C10" s="25"/>
      <c r="D10" s="25"/>
      <c r="E10" s="25"/>
      <c r="F10" s="25"/>
      <c r="G10" s="25"/>
      <c r="H10" s="25"/>
      <c r="I10" s="25"/>
      <c r="J10" s="25"/>
      <c r="K10" s="25"/>
    </row>
    <row r="11" spans="1:17" ht="22.5" customHeight="1">
      <c r="A11" s="26" t="s">
        <v>184</v>
      </c>
      <c r="B11" s="26"/>
    </row>
    <row r="12" spans="1:17" ht="15" customHeight="1">
      <c r="A12" s="27" t="s">
        <v>185</v>
      </c>
    </row>
    <row r="13" spans="1:17" ht="15" customHeight="1">
      <c r="A13" t="s">
        <v>191</v>
      </c>
    </row>
    <row r="14" spans="1:17" ht="15" customHeight="1">
      <c r="A14" t="s">
        <v>186</v>
      </c>
    </row>
  </sheetData>
  <sheetProtection password="9761" sheet="1" objects="1" scenarios="1"/>
  <mergeCells count="5">
    <mergeCell ref="A1:B1"/>
    <mergeCell ref="A2:Q2"/>
    <mergeCell ref="A4:Q4"/>
    <mergeCell ref="A7:C7"/>
    <mergeCell ref="A9:K9"/>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Definitions</vt:lpstr>
      <vt:lpstr>County Data</vt:lpstr>
      <vt:lpstr>Pop 2014</vt:lpstr>
      <vt:lpstr>Data 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avarma1</dc:creator>
  <cp:lastModifiedBy>NC-DPS</cp:lastModifiedBy>
  <dcterms:created xsi:type="dcterms:W3CDTF">2015-03-06T18:14:59Z</dcterms:created>
  <dcterms:modified xsi:type="dcterms:W3CDTF">2016-06-30T13:51:24Z</dcterms:modified>
</cp:coreProperties>
</file>